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<sst xmlns="http://schemas.openxmlformats.org/spreadsheetml/2006/main" count="479" uniqueCount="120">
  <si>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</si>
  <si>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</si>
  <si>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</si>
  <si>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</si>
  <si>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</si>
  <si>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</si>
  <si>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</si>
  <si>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</si>
  <si>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</si>
  <si>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</si>
  <si>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</si>
  <si>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</si>
  <si>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</si>
  <si>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</si>
  <si>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</si>
  <si>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</si>
  <si>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</si>
  <si>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</si>
  <si>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</si>
  <si>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</si>
  <si>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</si>
  <si>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</si>
  <si>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</si>
  <si>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</si>
  <si>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</si>
  <si>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</si>
  <si>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</si>
  <si>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</si>
  <si>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</si>
  <si>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</si>
  <si>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</si>
  <si>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</si>
  <si>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</si>
  <si>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</si>
  <si>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</si>
  <si>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</si>
  <si>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</si>
  <si>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</si>
  <si>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</si>
  <si>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</si>
  <si>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</si>
  <si>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</si>
  <si>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</si>
  <si>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</si>
  <si>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</si>
  <si>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</si>
  <si>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</si>
  <si>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</si>
  <si>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</si>
  <si>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</si>
  <si>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</si>
  <si>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</si>
  <si>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</si>
  <si>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</si>
  <si>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</si>
  <si>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</si>
  <si>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</si>
  <si>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</si>
  <si>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</si>
  <si>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</si>
  <si>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</si>
  <si>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</si>
  <si>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</si>
  <si>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</si>
  <si>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</si>
  <si>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</si>
  <si>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</si>
  <si>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</si>
  <si>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</si>
  <si>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</si>
  <si>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</si>
  <si>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</si>
  <si>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</si>
  <si>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</si>
  <si>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</si>
  <si>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</si>
  <si>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</si>
  <si>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</si>
  <si>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</si>
  <si>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</si>
  <si>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</si>
  <si>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</si>
  <si>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</si>
  <si>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</si>
  <si>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</si>
  <si>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</si>
  <si>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</si>
  <si>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</si>
  <si>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</si>
  <si>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</si>
  <si>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</si>
  <si>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</si>
  <si>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</si>
  <si>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</si>
  <si>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</si>
  <si>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</si>
  <si>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</si>
  <si>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</si>
  <si>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</si>
  <si>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</si>
  <si>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</si>
  <si>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</si>
  <si>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</si>
  <si>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</si>
  <si>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</si>
  <si>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</si>
  <si>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</si>
  <si>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</si>
  <si>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</si>
  <si>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</si>
  <si>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</si>
  <si>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БД00090260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</si>
  <si>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</si>
  <si>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</si>
  <si>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</si>
  <si>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БД00091050</t>
  </si>
  <si>
    <t>500</t>
  </si>
  <si>
    <t>Межбюджетные трансферты из бюджетов поселений бюджету муниципального района в рамках непрограммой части бюджета поселения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</si>
  <si>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</si>
  <si>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              за 2 квартал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</si>
</sst>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46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67">
      <selection activeCell="H10" sqref="H10"/>
    </sheetView>
  </sheetViews>
  <sheetFormatPr defaultColWidth="9.00390625" defaultRowHeight="12.75"/>
  <cols>
    <col min="1" max="1" width="41.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20" customWidth="1"/>
    <col min="9" max="9" width="6.875" style="20" customWidth="1"/>
    <col min="10" max="10" width="8.375" style="0" customWidth="1"/>
  </cols>
  <sheetData>
    <row r="1" spans="1:10" ht="33.75" customHeight="1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</row>
    <row r="2" spans="1:7" ht="9.75" customHeight="1">
      <c r="A2" s="12"/>
      <c r="B2" s="16"/>
      <c r="C2" s="12"/>
      <c r="D2" s="12"/>
      <c r="E2" s="12"/>
      <c r="F2" s="12"/>
      <c r="G2" s="12"/>
    </row>
    <row r="3" spans="1:10" ht="26.25" customHeight="1">
      <c r="A3" s="48" t="s">
        <v>0</v>
      </c>
      <c r="B3" s="17" t="s">
        <v>48</v>
      </c>
      <c r="C3" s="13" t="s">
        <v>37</v>
      </c>
      <c r="D3" s="13" t="s">
        <v>34</v>
      </c>
      <c r="E3" s="13" t="s">
        <v>35</v>
      </c>
      <c r="F3" s="13" t="s">
        <v>36</v>
      </c>
      <c r="G3" s="19" t="s">
        <v>53</v>
      </c>
      <c r="H3" s="14" t="s">
        <v>54</v>
      </c>
      <c r="I3" s="14" t="s">
        <v>56</v>
      </c>
      <c r="J3" s="21" t="s">
        <v>55</v>
      </c>
    </row>
    <row r="4" spans="1:10" ht="17.25" customHeight="1">
      <c r="A4" s="46" t="s">
        <v>49</v>
      </c>
      <c r="B4" s="34" t="s">
        <v>50</v>
      </c>
      <c r="C4" s="18"/>
      <c r="D4" s="18"/>
      <c r="E4" s="18"/>
      <c r="F4" s="22"/>
      <c r="G4" s="53">
        <f>G79</f>
        <v>3693.1000000000004</v>
      </c>
      <c r="H4" s="53">
        <f>H79</f>
        <v>1078.02</v>
      </c>
      <c r="I4" s="54">
        <f aca="true" t="shared" si="0" ref="I4:I9">H4/G4*100</f>
        <v>29.190111288619313</v>
      </c>
      <c r="J4" s="24">
        <f>H4-G4</f>
        <v>-2615.0800000000004</v>
      </c>
    </row>
    <row r="5" spans="1:10" s="6" customFormat="1" ht="12.75">
      <c r="A5" s="49" t="s">
        <v>9</v>
      </c>
      <c r="B5" s="35" t="s">
        <v>50</v>
      </c>
      <c r="C5" s="36" t="s">
        <v>10</v>
      </c>
      <c r="D5" s="36"/>
      <c r="E5" s="36"/>
      <c r="F5" s="25"/>
      <c r="G5" s="54">
        <f>G6+G11+G17+G22+G26</f>
        <v>2403</v>
      </c>
      <c r="H5" s="54">
        <f>H6+H11+H17+H22+H26</f>
        <v>650</v>
      </c>
      <c r="I5" s="54">
        <f t="shared" si="0"/>
        <v>27.049521431543905</v>
      </c>
      <c r="J5" s="24">
        <f aca="true" t="shared" si="1" ref="J5:J79">H5-G5</f>
        <v>-1753</v>
      </c>
    </row>
    <row r="6" spans="1:10" s="6" customFormat="1" ht="33.75">
      <c r="A6" s="29" t="s">
        <v>46</v>
      </c>
      <c r="B6" s="34" t="s">
        <v>50</v>
      </c>
      <c r="C6" s="36" t="s">
        <v>10</v>
      </c>
      <c r="D6" s="36" t="s">
        <v>26</v>
      </c>
      <c r="E6" s="36"/>
      <c r="F6" s="25"/>
      <c r="G6" s="54">
        <f>G7</f>
        <v>418</v>
      </c>
      <c r="H6" s="54">
        <f>H7</f>
        <v>121.6</v>
      </c>
      <c r="I6" s="54">
        <f t="shared" si="0"/>
        <v>29.09090909090909</v>
      </c>
      <c r="J6" s="24">
        <f t="shared" si="1"/>
        <v>-296.4</v>
      </c>
    </row>
    <row r="7" spans="1:10" s="6" customFormat="1" ht="12.75">
      <c r="A7" s="30" t="s">
        <v>83</v>
      </c>
      <c r="B7" s="37" t="s">
        <v>50</v>
      </c>
      <c r="C7" s="38" t="s">
        <v>10</v>
      </c>
      <c r="D7" s="38" t="s">
        <v>26</v>
      </c>
      <c r="E7" s="38" t="s">
        <v>84</v>
      </c>
      <c r="F7" s="26"/>
      <c r="G7" s="52">
        <f>G8</f>
        <v>418</v>
      </c>
      <c r="H7" s="52">
        <f>H8</f>
        <v>121.6</v>
      </c>
      <c r="I7" s="52">
        <f t="shared" si="0"/>
        <v>29.09090909090909</v>
      </c>
      <c r="J7" s="27">
        <f t="shared" si="1"/>
        <v>-296.4</v>
      </c>
    </row>
    <row r="8" spans="1:10" s="6" customFormat="1" ht="22.5">
      <c r="A8" s="31" t="s">
        <v>85</v>
      </c>
      <c r="B8" s="39" t="s">
        <v>50</v>
      </c>
      <c r="C8" s="38" t="s">
        <v>10</v>
      </c>
      <c r="D8" s="38" t="s">
        <v>26</v>
      </c>
      <c r="E8" s="38" t="s">
        <v>68</v>
      </c>
      <c r="F8" s="26"/>
      <c r="G8" s="52">
        <f>G9+G10</f>
        <v>418</v>
      </c>
      <c r="H8" s="52">
        <f>H9+H10</f>
        <v>121.6</v>
      </c>
      <c r="I8" s="52">
        <f t="shared" si="0"/>
        <v>29.09090909090909</v>
      </c>
      <c r="J8" s="27">
        <f t="shared" si="1"/>
        <v>-296.4</v>
      </c>
    </row>
    <row r="9" spans="1:10" s="6" customFormat="1" ht="47.25" customHeight="1">
      <c r="A9" s="32" t="s">
        <v>86</v>
      </c>
      <c r="B9" s="39" t="s">
        <v>50</v>
      </c>
      <c r="C9" s="38" t="s">
        <v>10</v>
      </c>
      <c r="D9" s="38" t="s">
        <v>26</v>
      </c>
      <c r="E9" s="38" t="s">
        <v>68</v>
      </c>
      <c r="F9" s="26" t="s">
        <v>61</v>
      </c>
      <c r="G9" s="52">
        <v>418</v>
      </c>
      <c r="H9" s="52">
        <v>121.6</v>
      </c>
      <c r="I9" s="52">
        <f t="shared" si="0"/>
        <v>29.09090909090909</v>
      </c>
      <c r="J9" s="27">
        <f t="shared" si="1"/>
        <v>-296.4</v>
      </c>
    </row>
    <row r="10" spans="1:10" s="6" customFormat="1" ht="14.25" customHeight="1">
      <c r="A10" s="29" t="s">
        <v>39</v>
      </c>
      <c r="B10" s="39" t="s">
        <v>50</v>
      </c>
      <c r="C10" s="38" t="s">
        <v>10</v>
      </c>
      <c r="D10" s="38" t="s">
        <v>26</v>
      </c>
      <c r="E10" s="38" t="s">
        <v>68</v>
      </c>
      <c r="F10" s="26" t="s">
        <v>62</v>
      </c>
      <c r="G10" s="27"/>
      <c r="H10" s="27"/>
      <c r="I10" s="28"/>
      <c r="J10" s="27">
        <f>H10-G10</f>
        <v>0</v>
      </c>
    </row>
    <row r="11" spans="1:10" ht="22.5" customHeight="1">
      <c r="A11" s="29" t="s">
        <v>40</v>
      </c>
      <c r="B11" s="34" t="s">
        <v>50</v>
      </c>
      <c r="C11" s="36" t="s">
        <v>10</v>
      </c>
      <c r="D11" s="36" t="s">
        <v>14</v>
      </c>
      <c r="E11" s="36"/>
      <c r="F11" s="25"/>
      <c r="G11" s="54">
        <f>G12</f>
        <v>1950</v>
      </c>
      <c r="H11" s="54">
        <f>H12</f>
        <v>513.4</v>
      </c>
      <c r="I11" s="54">
        <f aca="true" t="shared" si="2" ref="I11:I16">H11/G11*100</f>
        <v>26.328205128205127</v>
      </c>
      <c r="J11" s="24">
        <f t="shared" si="1"/>
        <v>-1436.6</v>
      </c>
    </row>
    <row r="12" spans="1:10" ht="15.75" customHeight="1">
      <c r="A12" s="30" t="s">
        <v>83</v>
      </c>
      <c r="B12" s="37" t="s">
        <v>50</v>
      </c>
      <c r="C12" s="38" t="s">
        <v>10</v>
      </c>
      <c r="D12" s="38" t="s">
        <v>14</v>
      </c>
      <c r="E12" s="38" t="s">
        <v>84</v>
      </c>
      <c r="F12" s="26"/>
      <c r="G12" s="52">
        <f>G13</f>
        <v>1950</v>
      </c>
      <c r="H12" s="52">
        <f>H13</f>
        <v>513.4</v>
      </c>
      <c r="I12" s="52">
        <f t="shared" si="2"/>
        <v>26.328205128205127</v>
      </c>
      <c r="J12" s="27">
        <f t="shared" si="1"/>
        <v>-1436.6</v>
      </c>
    </row>
    <row r="13" spans="1:10" ht="22.5">
      <c r="A13" s="29" t="s">
        <v>87</v>
      </c>
      <c r="B13" s="39" t="s">
        <v>50</v>
      </c>
      <c r="C13" s="38" t="s">
        <v>10</v>
      </c>
      <c r="D13" s="38" t="s">
        <v>14</v>
      </c>
      <c r="E13" s="38" t="s">
        <v>69</v>
      </c>
      <c r="F13" s="26"/>
      <c r="G13" s="52">
        <f>G14+G15+G16</f>
        <v>1950</v>
      </c>
      <c r="H13" s="52">
        <f>H14+H15+H16</f>
        <v>513.4</v>
      </c>
      <c r="I13" s="52">
        <f t="shared" si="2"/>
        <v>26.328205128205127</v>
      </c>
      <c r="J13" s="27">
        <f t="shared" si="1"/>
        <v>-1436.6</v>
      </c>
    </row>
    <row r="14" spans="1:10" ht="12" customHeight="1">
      <c r="A14" s="32" t="s">
        <v>88</v>
      </c>
      <c r="B14" s="39" t="s">
        <v>50</v>
      </c>
      <c r="C14" s="38" t="s">
        <v>10</v>
      </c>
      <c r="D14" s="38" t="s">
        <v>14</v>
      </c>
      <c r="E14" s="38" t="s">
        <v>69</v>
      </c>
      <c r="F14" s="26" t="s">
        <v>61</v>
      </c>
      <c r="G14" s="52">
        <v>1000</v>
      </c>
      <c r="H14" s="52">
        <v>436.06</v>
      </c>
      <c r="I14" s="52">
        <f t="shared" si="2"/>
        <v>43.606</v>
      </c>
      <c r="J14" s="27">
        <f t="shared" si="1"/>
        <v>-563.94</v>
      </c>
    </row>
    <row r="15" spans="1:10" ht="12" customHeight="1">
      <c r="A15" s="32" t="s">
        <v>89</v>
      </c>
      <c r="B15" s="39" t="s">
        <v>50</v>
      </c>
      <c r="C15" s="38" t="s">
        <v>10</v>
      </c>
      <c r="D15" s="38" t="s">
        <v>14</v>
      </c>
      <c r="E15" s="38" t="s">
        <v>69</v>
      </c>
      <c r="F15" s="26" t="s">
        <v>63</v>
      </c>
      <c r="G15" s="52">
        <v>940</v>
      </c>
      <c r="H15" s="52">
        <v>74.14</v>
      </c>
      <c r="I15" s="52">
        <f t="shared" si="2"/>
        <v>7.8872340425531915</v>
      </c>
      <c r="J15" s="52">
        <f>H15-G15</f>
        <v>-865.86</v>
      </c>
    </row>
    <row r="16" spans="1:10" ht="12" customHeight="1">
      <c r="A16" s="32" t="s">
        <v>90</v>
      </c>
      <c r="B16" s="39" t="s">
        <v>50</v>
      </c>
      <c r="C16" s="38" t="s">
        <v>10</v>
      </c>
      <c r="D16" s="38" t="s">
        <v>14</v>
      </c>
      <c r="E16" s="38" t="s">
        <v>69</v>
      </c>
      <c r="F16" s="26" t="s">
        <v>66</v>
      </c>
      <c r="G16" s="52">
        <v>10</v>
      </c>
      <c r="H16" s="52">
        <v>3.2</v>
      </c>
      <c r="I16" s="52">
        <f t="shared" si="2"/>
        <v>32</v>
      </c>
      <c r="J16" s="27">
        <f>H16-G16</f>
        <v>-6.8</v>
      </c>
    </row>
    <row r="17" spans="1:10" ht="12" customHeight="1">
      <c r="A17" s="32" t="s">
        <v>91</v>
      </c>
      <c r="B17" s="35" t="s">
        <v>50</v>
      </c>
      <c r="C17" s="36" t="s">
        <v>10</v>
      </c>
      <c r="D17" s="36" t="s">
        <v>51</v>
      </c>
      <c r="E17" s="38"/>
      <c r="F17" s="26"/>
      <c r="G17" s="23">
        <f>G18</f>
        <v>30</v>
      </c>
      <c r="H17" s="23">
        <f>H18</f>
        <v>0</v>
      </c>
      <c r="I17" s="23">
        <v>0</v>
      </c>
      <c r="J17" s="24">
        <f>H17-G17</f>
        <v>-30</v>
      </c>
    </row>
    <row r="18" spans="1:10" ht="12" customHeight="1">
      <c r="A18" s="30" t="s">
        <v>83</v>
      </c>
      <c r="B18" s="35" t="s">
        <v>50</v>
      </c>
      <c r="C18" s="36" t="s">
        <v>10</v>
      </c>
      <c r="D18" s="36" t="s">
        <v>51</v>
      </c>
      <c r="E18" s="38" t="s">
        <v>84</v>
      </c>
      <c r="F18" s="26"/>
      <c r="G18" s="28">
        <f>G19</f>
        <v>30</v>
      </c>
      <c r="H18" s="28">
        <f>H19</f>
        <v>0</v>
      </c>
      <c r="I18" s="28">
        <v>0</v>
      </c>
      <c r="J18" s="27"/>
    </row>
    <row r="19" spans="1:10" ht="12" customHeight="1">
      <c r="A19" s="32" t="s">
        <v>92</v>
      </c>
      <c r="B19" s="35" t="s">
        <v>50</v>
      </c>
      <c r="C19" s="36" t="s">
        <v>10</v>
      </c>
      <c r="D19" s="36" t="s">
        <v>51</v>
      </c>
      <c r="E19" s="38" t="s">
        <v>67</v>
      </c>
      <c r="F19" s="25"/>
      <c r="G19" s="28">
        <f>G20+G21</f>
        <v>30</v>
      </c>
      <c r="H19" s="28">
        <f>H20+H21</f>
        <v>0</v>
      </c>
      <c r="I19" s="28">
        <v>0</v>
      </c>
      <c r="J19" s="27">
        <f>H19-G19</f>
        <v>-30</v>
      </c>
    </row>
    <row r="20" spans="1:10" ht="44.25" customHeight="1">
      <c r="A20" s="32" t="s">
        <v>103</v>
      </c>
      <c r="B20" s="35" t="s">
        <v>50</v>
      </c>
      <c r="C20" s="36" t="s">
        <v>10</v>
      </c>
      <c r="D20" s="36" t="s">
        <v>51</v>
      </c>
      <c r="E20" s="38" t="s">
        <v>67</v>
      </c>
      <c r="F20" s="26" t="s">
        <v>66</v>
      </c>
      <c r="G20" s="28">
        <v>0</v>
      </c>
      <c r="H20" s="28">
        <v>0</v>
      </c>
      <c r="I20" s="28">
        <v>0</v>
      </c>
      <c r="J20" s="24">
        <f>H20-G20</f>
        <v>0</v>
      </c>
    </row>
    <row r="21" spans="1:10" ht="12" customHeight="1">
      <c r="A21" s="32" t="s">
        <v>65</v>
      </c>
      <c r="B21" s="35" t="s">
        <v>50</v>
      </c>
      <c r="C21" s="36" t="s">
        <v>10</v>
      </c>
      <c r="D21" s="36" t="s">
        <v>51</v>
      </c>
      <c r="E21" s="38" t="s">
        <v>67</v>
      </c>
      <c r="F21" s="26" t="s">
        <v>104</v>
      </c>
      <c r="G21" s="28">
        <v>30</v>
      </c>
      <c r="H21" s="28">
        <v>0</v>
      </c>
      <c r="I21" s="28">
        <v>0</v>
      </c>
      <c r="J21" s="24">
        <f>H21-G21</f>
        <v>-30</v>
      </c>
    </row>
    <row r="22" spans="1:10" ht="11.25" customHeight="1">
      <c r="A22" s="29" t="s">
        <v>15</v>
      </c>
      <c r="B22" s="35" t="s">
        <v>50</v>
      </c>
      <c r="C22" s="36" t="s">
        <v>10</v>
      </c>
      <c r="D22" s="36" t="s">
        <v>21</v>
      </c>
      <c r="E22" s="36"/>
      <c r="F22" s="25"/>
      <c r="G22" s="23">
        <f aca="true" t="shared" si="3" ref="G22:H24">G23</f>
        <v>5</v>
      </c>
      <c r="H22" s="24">
        <f t="shared" si="3"/>
        <v>0</v>
      </c>
      <c r="I22" s="23"/>
      <c r="J22" s="24">
        <f t="shared" si="1"/>
        <v>-5</v>
      </c>
    </row>
    <row r="23" spans="1:10" ht="12" customHeight="1">
      <c r="A23" s="29" t="s">
        <v>15</v>
      </c>
      <c r="B23" s="39" t="s">
        <v>50</v>
      </c>
      <c r="C23" s="38" t="s">
        <v>10</v>
      </c>
      <c r="D23" s="38" t="s">
        <v>21</v>
      </c>
      <c r="E23" s="38" t="s">
        <v>70</v>
      </c>
      <c r="F23" s="26"/>
      <c r="G23" s="28">
        <f t="shared" si="3"/>
        <v>5</v>
      </c>
      <c r="H23" s="27">
        <f t="shared" si="3"/>
        <v>0</v>
      </c>
      <c r="I23" s="28"/>
      <c r="J23" s="27">
        <f t="shared" si="1"/>
        <v>-5</v>
      </c>
    </row>
    <row r="24" spans="1:10" ht="12.75">
      <c r="A24" s="29" t="s">
        <v>41</v>
      </c>
      <c r="B24" s="39" t="s">
        <v>50</v>
      </c>
      <c r="C24" s="38" t="s">
        <v>10</v>
      </c>
      <c r="D24" s="38" t="s">
        <v>21</v>
      </c>
      <c r="E24" s="38" t="s">
        <v>70</v>
      </c>
      <c r="F24" s="26"/>
      <c r="G24" s="28">
        <f t="shared" si="3"/>
        <v>5</v>
      </c>
      <c r="H24" s="27">
        <f t="shared" si="3"/>
        <v>0</v>
      </c>
      <c r="I24" s="28"/>
      <c r="J24" s="27">
        <f t="shared" si="1"/>
        <v>-5</v>
      </c>
    </row>
    <row r="25" spans="1:10" ht="12.75">
      <c r="A25" s="29" t="s">
        <v>109</v>
      </c>
      <c r="B25" s="39" t="s">
        <v>50</v>
      </c>
      <c r="C25" s="38" t="s">
        <v>10</v>
      </c>
      <c r="D25" s="38" t="s">
        <v>21</v>
      </c>
      <c r="E25" s="38" t="s">
        <v>70</v>
      </c>
      <c r="F25" s="26" t="s">
        <v>108</v>
      </c>
      <c r="G25" s="28">
        <v>5</v>
      </c>
      <c r="H25" s="27">
        <v>0</v>
      </c>
      <c r="I25" s="28"/>
      <c r="J25" s="27">
        <f t="shared" si="1"/>
        <v>-5</v>
      </c>
    </row>
    <row r="26" spans="1:10" ht="12.75">
      <c r="A26" s="29" t="s">
        <v>16</v>
      </c>
      <c r="B26" s="35" t="s">
        <v>50</v>
      </c>
      <c r="C26" s="36" t="s">
        <v>10</v>
      </c>
      <c r="D26" s="36" t="s">
        <v>18</v>
      </c>
      <c r="E26" s="36"/>
      <c r="F26" s="25"/>
      <c r="G26" s="24">
        <f>+G27</f>
        <v>0</v>
      </c>
      <c r="H26" s="24">
        <f>+H27</f>
        <v>15</v>
      </c>
      <c r="I26" s="54" t="e">
        <f>H26/G26*100</f>
        <v>#DIV/0!</v>
      </c>
      <c r="J26" s="24">
        <f t="shared" si="1"/>
        <v>15</v>
      </c>
    </row>
    <row r="27" spans="1:10" ht="12.75">
      <c r="A27" s="30" t="s">
        <v>83</v>
      </c>
      <c r="B27" s="37" t="s">
        <v>50</v>
      </c>
      <c r="C27" s="38" t="s">
        <v>10</v>
      </c>
      <c r="D27" s="38" t="s">
        <v>18</v>
      </c>
      <c r="E27" s="38" t="s">
        <v>84</v>
      </c>
      <c r="F27" s="26"/>
      <c r="G27" s="27">
        <f>G28</f>
        <v>0</v>
      </c>
      <c r="H27" s="27">
        <f>H28</f>
        <v>15</v>
      </c>
      <c r="I27" s="52" t="e">
        <f>H27/G27*100</f>
        <v>#DIV/0!</v>
      </c>
      <c r="J27" s="27">
        <f t="shared" si="1"/>
        <v>15</v>
      </c>
    </row>
    <row r="28" spans="1:10" ht="22.5">
      <c r="A28" s="29" t="s">
        <v>93</v>
      </c>
      <c r="B28" s="39" t="s">
        <v>50</v>
      </c>
      <c r="C28" s="38" t="s">
        <v>10</v>
      </c>
      <c r="D28" s="38" t="s">
        <v>18</v>
      </c>
      <c r="E28" s="38" t="s">
        <v>71</v>
      </c>
      <c r="F28" s="26"/>
      <c r="G28" s="27">
        <f>G29+G30</f>
        <v>0</v>
      </c>
      <c r="H28" s="27">
        <f>H29+H30</f>
        <v>15</v>
      </c>
      <c r="I28" s="52" t="e">
        <f>H28/G28*100</f>
        <v>#DIV/0!</v>
      </c>
      <c r="J28" s="27">
        <f t="shared" si="1"/>
        <v>15</v>
      </c>
    </row>
    <row r="29" spans="1:10" ht="22.5">
      <c r="A29" s="32" t="s">
        <v>89</v>
      </c>
      <c r="B29" s="39" t="s">
        <v>50</v>
      </c>
      <c r="C29" s="38" t="s">
        <v>10</v>
      </c>
      <c r="D29" s="38" t="s">
        <v>18</v>
      </c>
      <c r="E29" s="38" t="s">
        <v>71</v>
      </c>
      <c r="F29" s="26" t="s">
        <v>63</v>
      </c>
      <c r="G29" s="27">
        <v>0</v>
      </c>
      <c r="H29" s="27">
        <v>15</v>
      </c>
      <c r="I29" s="52" t="e">
        <f>H29/G29*100</f>
        <v>#DIV/0!</v>
      </c>
      <c r="J29" s="27">
        <f t="shared" si="1"/>
        <v>15</v>
      </c>
    </row>
    <row r="30" spans="1:10" ht="12.75">
      <c r="A30" s="50" t="s">
        <v>65</v>
      </c>
      <c r="B30" s="39" t="s">
        <v>50</v>
      </c>
      <c r="C30" s="38" t="s">
        <v>10</v>
      </c>
      <c r="D30" s="38" t="s">
        <v>18</v>
      </c>
      <c r="E30" s="38" t="s">
        <v>71</v>
      </c>
      <c r="F30" s="26" t="s">
        <v>66</v>
      </c>
      <c r="G30" s="27">
        <v>0</v>
      </c>
      <c r="H30" s="27">
        <v>0</v>
      </c>
      <c r="I30" s="52"/>
      <c r="J30" s="27"/>
    </row>
    <row r="31" spans="1:10" ht="12.75">
      <c r="A31" s="50" t="s">
        <v>44</v>
      </c>
      <c r="B31" s="35" t="s">
        <v>50</v>
      </c>
      <c r="C31" s="36" t="s">
        <v>26</v>
      </c>
      <c r="D31" s="36"/>
      <c r="E31" s="36"/>
      <c r="F31" s="25"/>
      <c r="G31" s="24">
        <f aca="true" t="shared" si="4" ref="G31:H33">G32</f>
        <v>126.3</v>
      </c>
      <c r="H31" s="24">
        <f t="shared" si="4"/>
        <v>56.6</v>
      </c>
      <c r="I31" s="54">
        <f>H31/G31*100</f>
        <v>44.813935075217735</v>
      </c>
      <c r="J31" s="24">
        <f t="shared" si="1"/>
        <v>-69.69999999999999</v>
      </c>
    </row>
    <row r="32" spans="1:10" ht="12.75">
      <c r="A32" s="50" t="s">
        <v>45</v>
      </c>
      <c r="B32" s="35" t="s">
        <v>50</v>
      </c>
      <c r="C32" s="36" t="s">
        <v>26</v>
      </c>
      <c r="D32" s="36" t="s">
        <v>12</v>
      </c>
      <c r="E32" s="36"/>
      <c r="F32" s="25"/>
      <c r="G32" s="24">
        <f t="shared" si="4"/>
        <v>126.3</v>
      </c>
      <c r="H32" s="24">
        <f t="shared" si="4"/>
        <v>56.6</v>
      </c>
      <c r="I32" s="54">
        <f>H32/G32*100</f>
        <v>44.813935075217735</v>
      </c>
      <c r="J32" s="24">
        <f t="shared" si="1"/>
        <v>-69.69999999999999</v>
      </c>
    </row>
    <row r="33" spans="1:10" ht="12.75">
      <c r="A33" s="30" t="s">
        <v>83</v>
      </c>
      <c r="B33" s="39" t="s">
        <v>50</v>
      </c>
      <c r="C33" s="38" t="s">
        <v>26</v>
      </c>
      <c r="D33" s="38" t="s">
        <v>12</v>
      </c>
      <c r="E33" s="38" t="s">
        <v>84</v>
      </c>
      <c r="F33" s="26"/>
      <c r="G33" s="27">
        <f t="shared" si="4"/>
        <v>126.3</v>
      </c>
      <c r="H33" s="27">
        <f t="shared" si="4"/>
        <v>56.6</v>
      </c>
      <c r="I33" s="52">
        <f>H33/G33*100</f>
        <v>44.813935075217735</v>
      </c>
      <c r="J33" s="27">
        <f t="shared" si="1"/>
        <v>-69.69999999999999</v>
      </c>
    </row>
    <row r="34" spans="1:10" ht="22.5">
      <c r="A34" s="32" t="s">
        <v>92</v>
      </c>
      <c r="B34" s="37" t="s">
        <v>50</v>
      </c>
      <c r="C34" s="38" t="s">
        <v>26</v>
      </c>
      <c r="D34" s="38" t="s">
        <v>12</v>
      </c>
      <c r="E34" s="38" t="s">
        <v>72</v>
      </c>
      <c r="F34" s="26"/>
      <c r="G34" s="27">
        <f>G35+G36</f>
        <v>126.3</v>
      </c>
      <c r="H34" s="27">
        <f>H35+H36</f>
        <v>56.6</v>
      </c>
      <c r="I34" s="52">
        <f>H34/G34*100</f>
        <v>44.813935075217735</v>
      </c>
      <c r="J34" s="27">
        <f t="shared" si="1"/>
        <v>-69.69999999999999</v>
      </c>
    </row>
    <row r="35" spans="1:10" ht="22.5">
      <c r="A35" s="32" t="s">
        <v>88</v>
      </c>
      <c r="B35" s="39" t="s">
        <v>50</v>
      </c>
      <c r="C35" s="38" t="s">
        <v>26</v>
      </c>
      <c r="D35" s="38" t="s">
        <v>12</v>
      </c>
      <c r="E35" s="38" t="s">
        <v>72</v>
      </c>
      <c r="F35" s="26" t="s">
        <v>61</v>
      </c>
      <c r="G35" s="52">
        <v>126.3</v>
      </c>
      <c r="H35" s="52">
        <v>56.6</v>
      </c>
      <c r="I35" s="52">
        <f>H35/G35*100</f>
        <v>44.813935075217735</v>
      </c>
      <c r="J35" s="27">
        <f t="shared" si="1"/>
        <v>-69.69999999999999</v>
      </c>
    </row>
    <row r="36" spans="1:10" ht="22.5">
      <c r="A36" s="32" t="s">
        <v>89</v>
      </c>
      <c r="B36" s="39" t="s">
        <v>50</v>
      </c>
      <c r="C36" s="38" t="s">
        <v>26</v>
      </c>
      <c r="D36" s="38" t="s">
        <v>12</v>
      </c>
      <c r="E36" s="38" t="s">
        <v>72</v>
      </c>
      <c r="F36" s="26" t="s">
        <v>63</v>
      </c>
      <c r="G36" s="27">
        <v>0</v>
      </c>
      <c r="H36" s="27">
        <v>0</v>
      </c>
      <c r="I36" s="28">
        <v>0</v>
      </c>
      <c r="J36" s="27">
        <f>H36-G36</f>
        <v>0</v>
      </c>
    </row>
    <row r="37" spans="1:10" ht="12.75">
      <c r="A37" s="49" t="s">
        <v>19</v>
      </c>
      <c r="B37" s="35" t="s">
        <v>50</v>
      </c>
      <c r="C37" s="36" t="s">
        <v>14</v>
      </c>
      <c r="D37" s="36" t="s">
        <v>58</v>
      </c>
      <c r="E37" s="40"/>
      <c r="F37" s="25"/>
      <c r="G37" s="54">
        <f aca="true" t="shared" si="5" ref="G37:H39">G38</f>
        <v>463.8</v>
      </c>
      <c r="H37" s="54">
        <f t="shared" si="5"/>
        <v>146.07</v>
      </c>
      <c r="I37" s="23">
        <v>0</v>
      </c>
      <c r="J37" s="24">
        <f>H37-G37</f>
        <v>-317.73</v>
      </c>
    </row>
    <row r="38" spans="1:10" ht="12.75">
      <c r="A38" s="30" t="s">
        <v>83</v>
      </c>
      <c r="B38" s="35" t="s">
        <v>50</v>
      </c>
      <c r="C38" s="36" t="s">
        <v>14</v>
      </c>
      <c r="D38" s="36" t="s">
        <v>58</v>
      </c>
      <c r="E38" s="38" t="s">
        <v>84</v>
      </c>
      <c r="F38" s="25"/>
      <c r="G38" s="52">
        <f t="shared" si="5"/>
        <v>463.8</v>
      </c>
      <c r="H38" s="52">
        <f t="shared" si="5"/>
        <v>146.07</v>
      </c>
      <c r="I38" s="52">
        <f>H38/G38*100</f>
        <v>31.494178525226392</v>
      </c>
      <c r="J38" s="24"/>
    </row>
    <row r="39" spans="1:10" ht="22.5">
      <c r="A39" s="29" t="s">
        <v>94</v>
      </c>
      <c r="B39" s="39" t="s">
        <v>50</v>
      </c>
      <c r="C39" s="38" t="s">
        <v>14</v>
      </c>
      <c r="D39" s="38" t="s">
        <v>58</v>
      </c>
      <c r="E39" s="38" t="s">
        <v>73</v>
      </c>
      <c r="F39" s="25"/>
      <c r="G39" s="52">
        <f t="shared" si="5"/>
        <v>463.8</v>
      </c>
      <c r="H39" s="28">
        <f t="shared" si="5"/>
        <v>146.07</v>
      </c>
      <c r="I39" s="54">
        <f>H39/G39*100</f>
        <v>31.494178525226392</v>
      </c>
      <c r="J39" s="24">
        <f>H39-G39</f>
        <v>-317.73</v>
      </c>
    </row>
    <row r="40" spans="1:10" ht="22.5">
      <c r="A40" s="32" t="s">
        <v>89</v>
      </c>
      <c r="B40" s="39" t="s">
        <v>50</v>
      </c>
      <c r="C40" s="38" t="s">
        <v>14</v>
      </c>
      <c r="D40" s="38" t="s">
        <v>58</v>
      </c>
      <c r="E40" s="38" t="s">
        <v>73</v>
      </c>
      <c r="F40" s="26" t="s">
        <v>63</v>
      </c>
      <c r="G40" s="52">
        <v>463.8</v>
      </c>
      <c r="H40" s="28">
        <v>146.07</v>
      </c>
      <c r="I40" s="52">
        <f>H40/G40*100</f>
        <v>31.494178525226392</v>
      </c>
      <c r="J40" s="27">
        <f>H40-G40</f>
        <v>-317.73</v>
      </c>
    </row>
    <row r="41" spans="1:10" s="6" customFormat="1" ht="12.75">
      <c r="A41" s="47" t="s">
        <v>22</v>
      </c>
      <c r="B41" s="35" t="s">
        <v>50</v>
      </c>
      <c r="C41" s="36" t="s">
        <v>23</v>
      </c>
      <c r="D41" s="36"/>
      <c r="E41" s="36"/>
      <c r="F41" s="25"/>
      <c r="G41" s="54">
        <f>G51+G45+G42</f>
        <v>160</v>
      </c>
      <c r="H41" s="24">
        <f>H51+H45+H42</f>
        <v>28.41</v>
      </c>
      <c r="I41" s="54">
        <f>H41/G41*100</f>
        <v>17.75625</v>
      </c>
      <c r="J41" s="24">
        <f t="shared" si="1"/>
        <v>-131.59</v>
      </c>
    </row>
    <row r="42" spans="1:10" s="6" customFormat="1" ht="12.75">
      <c r="A42" s="47" t="s">
        <v>24</v>
      </c>
      <c r="B42" s="35" t="s">
        <v>50</v>
      </c>
      <c r="C42" s="36" t="s">
        <v>23</v>
      </c>
      <c r="D42" s="36" t="s">
        <v>10</v>
      </c>
      <c r="E42" s="36"/>
      <c r="F42" s="25"/>
      <c r="G42" s="24">
        <f>G43</f>
        <v>0</v>
      </c>
      <c r="H42" s="24">
        <f>H43</f>
        <v>0</v>
      </c>
      <c r="I42" s="23">
        <v>0</v>
      </c>
      <c r="J42" s="24">
        <f t="shared" si="1"/>
        <v>0</v>
      </c>
    </row>
    <row r="43" spans="1:10" s="6" customFormat="1" ht="32.25" customHeight="1">
      <c r="A43" s="29" t="s">
        <v>52</v>
      </c>
      <c r="B43" s="37" t="s">
        <v>50</v>
      </c>
      <c r="C43" s="38" t="s">
        <v>23</v>
      </c>
      <c r="D43" s="38" t="s">
        <v>10</v>
      </c>
      <c r="E43" s="38" t="s">
        <v>74</v>
      </c>
      <c r="F43" s="26"/>
      <c r="G43" s="24">
        <f>G44</f>
        <v>0</v>
      </c>
      <c r="H43" s="24">
        <f>H44</f>
        <v>0</v>
      </c>
      <c r="I43" s="28">
        <v>0</v>
      </c>
      <c r="J43" s="27">
        <f t="shared" si="1"/>
        <v>0</v>
      </c>
    </row>
    <row r="44" spans="1:10" s="6" customFormat="1" ht="22.5">
      <c r="A44" s="29" t="s">
        <v>39</v>
      </c>
      <c r="B44" s="39" t="s">
        <v>50</v>
      </c>
      <c r="C44" s="38" t="s">
        <v>23</v>
      </c>
      <c r="D44" s="38" t="s">
        <v>10</v>
      </c>
      <c r="E44" s="38" t="s">
        <v>74</v>
      </c>
      <c r="F44" s="26" t="s">
        <v>63</v>
      </c>
      <c r="G44" s="24">
        <v>0</v>
      </c>
      <c r="H44" s="24">
        <v>0</v>
      </c>
      <c r="I44" s="28">
        <v>0</v>
      </c>
      <c r="J44" s="27">
        <f t="shared" si="1"/>
        <v>0</v>
      </c>
    </row>
    <row r="45" spans="1:10" s="6" customFormat="1" ht="12.75">
      <c r="A45" s="29" t="s">
        <v>25</v>
      </c>
      <c r="B45" s="35" t="s">
        <v>50</v>
      </c>
      <c r="C45" s="36" t="s">
        <v>23</v>
      </c>
      <c r="D45" s="36" t="s">
        <v>26</v>
      </c>
      <c r="E45" s="38"/>
      <c r="F45" s="25"/>
      <c r="G45" s="24">
        <f>G46+G49+G50</f>
        <v>0</v>
      </c>
      <c r="H45" s="24">
        <f>H46+H49+H50</f>
        <v>0</v>
      </c>
      <c r="I45" s="23">
        <v>0</v>
      </c>
      <c r="J45" s="24">
        <f t="shared" si="1"/>
        <v>0</v>
      </c>
    </row>
    <row r="46" spans="1:10" s="6" customFormat="1" ht="12.75">
      <c r="A46" s="30" t="s">
        <v>83</v>
      </c>
      <c r="B46" s="39" t="s">
        <v>50</v>
      </c>
      <c r="C46" s="38" t="s">
        <v>23</v>
      </c>
      <c r="D46" s="38" t="s">
        <v>26</v>
      </c>
      <c r="E46" s="38" t="s">
        <v>84</v>
      </c>
      <c r="F46" s="26"/>
      <c r="G46" s="27">
        <f>G47</f>
        <v>0</v>
      </c>
      <c r="H46" s="27">
        <f>H47</f>
        <v>0</v>
      </c>
      <c r="I46" s="28">
        <v>0</v>
      </c>
      <c r="J46" s="27">
        <f t="shared" si="1"/>
        <v>0</v>
      </c>
    </row>
    <row r="47" spans="1:10" s="6" customFormat="1" ht="24" customHeight="1">
      <c r="A47" s="32" t="s">
        <v>95</v>
      </c>
      <c r="B47" s="39" t="s">
        <v>50</v>
      </c>
      <c r="C47" s="38" t="s">
        <v>23</v>
      </c>
      <c r="D47" s="38" t="s">
        <v>26</v>
      </c>
      <c r="E47" s="38" t="s">
        <v>75</v>
      </c>
      <c r="F47" s="26"/>
      <c r="G47" s="27">
        <f>G48</f>
        <v>0</v>
      </c>
      <c r="H47" s="27">
        <f>H48</f>
        <v>0</v>
      </c>
      <c r="I47" s="28">
        <v>0</v>
      </c>
      <c r="J47" s="27">
        <f t="shared" si="1"/>
        <v>0</v>
      </c>
    </row>
    <row r="48" spans="1:10" s="6" customFormat="1" ht="26.25" customHeight="1">
      <c r="A48" s="32" t="s">
        <v>89</v>
      </c>
      <c r="B48" s="39" t="s">
        <v>50</v>
      </c>
      <c r="C48" s="38" t="s">
        <v>23</v>
      </c>
      <c r="D48" s="38" t="s">
        <v>26</v>
      </c>
      <c r="E48" s="38" t="s">
        <v>75</v>
      </c>
      <c r="F48" s="26" t="s">
        <v>63</v>
      </c>
      <c r="G48" s="27">
        <v>0</v>
      </c>
      <c r="H48" s="27">
        <v>0</v>
      </c>
      <c r="I48" s="28">
        <v>0</v>
      </c>
      <c r="J48" s="27">
        <f t="shared" si="1"/>
        <v>0</v>
      </c>
    </row>
    <row r="49" spans="1:10" s="6" customFormat="1" ht="24" customHeight="1">
      <c r="A49" s="45" t="s">
        <v>101</v>
      </c>
      <c r="B49" s="39" t="s">
        <v>50</v>
      </c>
      <c r="C49" s="38" t="s">
        <v>23</v>
      </c>
      <c r="D49" s="38" t="s">
        <v>26</v>
      </c>
      <c r="E49" s="38" t="s">
        <v>75</v>
      </c>
      <c r="F49" s="26" t="s">
        <v>102</v>
      </c>
      <c r="G49" s="27">
        <v>0</v>
      </c>
      <c r="H49" s="27">
        <v>0</v>
      </c>
      <c r="I49" s="28"/>
      <c r="J49" s="27"/>
    </row>
    <row r="50" spans="1:10" s="6" customFormat="1" ht="14.25" customHeight="1">
      <c r="A50" s="32" t="s">
        <v>90</v>
      </c>
      <c r="B50" s="39" t="s">
        <v>50</v>
      </c>
      <c r="C50" s="38" t="s">
        <v>23</v>
      </c>
      <c r="D50" s="38" t="s">
        <v>26</v>
      </c>
      <c r="E50" s="38" t="s">
        <v>75</v>
      </c>
      <c r="F50" s="26" t="s">
        <v>64</v>
      </c>
      <c r="G50" s="27">
        <v>0</v>
      </c>
      <c r="H50" s="27">
        <v>0</v>
      </c>
      <c r="I50" s="28">
        <v>0</v>
      </c>
      <c r="J50" s="27">
        <f>H50-G50</f>
        <v>0</v>
      </c>
    </row>
    <row r="51" spans="1:10" ht="12.75" customHeight="1">
      <c r="A51" s="29" t="s">
        <v>42</v>
      </c>
      <c r="B51" s="35" t="s">
        <v>50</v>
      </c>
      <c r="C51" s="36" t="s">
        <v>23</v>
      </c>
      <c r="D51" s="36" t="s">
        <v>12</v>
      </c>
      <c r="E51" s="36"/>
      <c r="F51" s="25"/>
      <c r="G51" s="54">
        <f aca="true" t="shared" si="6" ref="G51:H53">G52</f>
        <v>160</v>
      </c>
      <c r="H51" s="24">
        <f t="shared" si="6"/>
        <v>28.41</v>
      </c>
      <c r="I51" s="54">
        <f aca="true" t="shared" si="7" ref="I51:I60">H51/G51*100</f>
        <v>17.75625</v>
      </c>
      <c r="J51" s="24">
        <f t="shared" si="1"/>
        <v>-131.59</v>
      </c>
    </row>
    <row r="52" spans="1:10" ht="12.75">
      <c r="A52" s="29" t="s">
        <v>42</v>
      </c>
      <c r="B52" s="39" t="s">
        <v>50</v>
      </c>
      <c r="C52" s="38" t="s">
        <v>23</v>
      </c>
      <c r="D52" s="38" t="s">
        <v>12</v>
      </c>
      <c r="E52" s="38" t="s">
        <v>76</v>
      </c>
      <c r="F52" s="26"/>
      <c r="G52" s="52">
        <f t="shared" si="6"/>
        <v>160</v>
      </c>
      <c r="H52" s="27">
        <f t="shared" si="6"/>
        <v>28.41</v>
      </c>
      <c r="I52" s="52">
        <f t="shared" si="7"/>
        <v>17.75625</v>
      </c>
      <c r="J52" s="27">
        <f t="shared" si="1"/>
        <v>-131.59</v>
      </c>
    </row>
    <row r="53" spans="1:10" ht="14.25" customHeight="1">
      <c r="A53" s="29" t="s">
        <v>43</v>
      </c>
      <c r="B53" s="39" t="s">
        <v>50</v>
      </c>
      <c r="C53" s="38" t="s">
        <v>23</v>
      </c>
      <c r="D53" s="38" t="s">
        <v>12</v>
      </c>
      <c r="E53" s="38" t="s">
        <v>76</v>
      </c>
      <c r="F53" s="26"/>
      <c r="G53" s="52">
        <f t="shared" si="6"/>
        <v>160</v>
      </c>
      <c r="H53" s="27">
        <f t="shared" si="6"/>
        <v>28.41</v>
      </c>
      <c r="I53" s="52">
        <f t="shared" si="7"/>
        <v>17.75625</v>
      </c>
      <c r="J53" s="27">
        <f t="shared" si="1"/>
        <v>-131.59</v>
      </c>
    </row>
    <row r="54" spans="1:10" ht="12.75">
      <c r="A54" s="50" t="s">
        <v>39</v>
      </c>
      <c r="B54" s="39" t="s">
        <v>50</v>
      </c>
      <c r="C54" s="38" t="s">
        <v>23</v>
      </c>
      <c r="D54" s="38" t="s">
        <v>12</v>
      </c>
      <c r="E54" s="38" t="s">
        <v>76</v>
      </c>
      <c r="F54" s="26" t="s">
        <v>63</v>
      </c>
      <c r="G54" s="52">
        <v>160</v>
      </c>
      <c r="H54" s="27">
        <v>28.41</v>
      </c>
      <c r="I54" s="52">
        <f t="shared" si="7"/>
        <v>17.75625</v>
      </c>
      <c r="J54" s="27">
        <f t="shared" si="1"/>
        <v>-131.59</v>
      </c>
    </row>
    <row r="55" spans="1:10" s="6" customFormat="1" ht="21.75">
      <c r="A55" s="47" t="s">
        <v>27</v>
      </c>
      <c r="B55" s="35" t="s">
        <v>50</v>
      </c>
      <c r="C55" s="36" t="s">
        <v>28</v>
      </c>
      <c r="D55" s="36"/>
      <c r="E55" s="36"/>
      <c r="F55" s="25"/>
      <c r="G55" s="54">
        <f aca="true" t="shared" si="8" ref="G55:H57">G56</f>
        <v>457</v>
      </c>
      <c r="H55" s="54">
        <f t="shared" si="8"/>
        <v>196.94</v>
      </c>
      <c r="I55" s="54">
        <f t="shared" si="7"/>
        <v>43.094091903719914</v>
      </c>
      <c r="J55" s="24">
        <f t="shared" si="1"/>
        <v>-260.06</v>
      </c>
    </row>
    <row r="56" spans="1:10" ht="12.75">
      <c r="A56" s="29" t="s">
        <v>29</v>
      </c>
      <c r="B56" s="35" t="s">
        <v>50</v>
      </c>
      <c r="C56" s="36" t="s">
        <v>28</v>
      </c>
      <c r="D56" s="36" t="s">
        <v>10</v>
      </c>
      <c r="E56" s="36"/>
      <c r="F56" s="25"/>
      <c r="G56" s="54">
        <f t="shared" si="8"/>
        <v>457</v>
      </c>
      <c r="H56" s="54">
        <f t="shared" si="8"/>
        <v>196.94</v>
      </c>
      <c r="I56" s="54">
        <f t="shared" si="7"/>
        <v>43.094091903719914</v>
      </c>
      <c r="J56" s="24">
        <f t="shared" si="1"/>
        <v>-260.06</v>
      </c>
    </row>
    <row r="57" spans="1:10" ht="12.75">
      <c r="A57" s="30" t="s">
        <v>83</v>
      </c>
      <c r="B57" s="37" t="s">
        <v>50</v>
      </c>
      <c r="C57" s="38" t="s">
        <v>28</v>
      </c>
      <c r="D57" s="38" t="s">
        <v>10</v>
      </c>
      <c r="E57" s="38" t="s">
        <v>82</v>
      </c>
      <c r="F57" s="26"/>
      <c r="G57" s="52">
        <f t="shared" si="8"/>
        <v>457</v>
      </c>
      <c r="H57" s="52">
        <f t="shared" si="8"/>
        <v>196.94</v>
      </c>
      <c r="I57" s="52">
        <f t="shared" si="7"/>
        <v>43.094091903719914</v>
      </c>
      <c r="J57" s="27">
        <f t="shared" si="1"/>
        <v>-260.06</v>
      </c>
    </row>
    <row r="58" spans="1:10" ht="33.75">
      <c r="A58" s="29" t="s">
        <v>78</v>
      </c>
      <c r="B58" s="39" t="s">
        <v>50</v>
      </c>
      <c r="C58" s="38" t="s">
        <v>28</v>
      </c>
      <c r="D58" s="38" t="s">
        <v>10</v>
      </c>
      <c r="E58" s="38" t="s">
        <v>77</v>
      </c>
      <c r="F58" s="26"/>
      <c r="G58" s="52">
        <f>G60</f>
        <v>457</v>
      </c>
      <c r="H58" s="52">
        <f>H59</f>
        <v>196.94</v>
      </c>
      <c r="I58" s="52">
        <f t="shared" si="7"/>
        <v>43.094091903719914</v>
      </c>
      <c r="J58" s="27">
        <f t="shared" si="1"/>
        <v>-260.06</v>
      </c>
    </row>
    <row r="59" spans="1:10" ht="14.25" customHeight="1">
      <c r="A59" s="29" t="s">
        <v>79</v>
      </c>
      <c r="B59" s="39" t="s">
        <v>50</v>
      </c>
      <c r="C59" s="38" t="s">
        <v>28</v>
      </c>
      <c r="D59" s="38" t="s">
        <v>10</v>
      </c>
      <c r="E59" s="38" t="s">
        <v>77</v>
      </c>
      <c r="F59" s="26" t="s">
        <v>81</v>
      </c>
      <c r="G59" s="52">
        <f>G60</f>
        <v>457</v>
      </c>
      <c r="H59" s="52">
        <f>H60</f>
        <v>196.94</v>
      </c>
      <c r="I59" s="52">
        <f t="shared" si="7"/>
        <v>43.094091903719914</v>
      </c>
      <c r="J59" s="28">
        <f>H59-G59</f>
        <v>-260.06</v>
      </c>
    </row>
    <row r="60" spans="1:10" ht="34.5" customHeight="1">
      <c r="A60" s="29" t="s">
        <v>80</v>
      </c>
      <c r="B60" s="39" t="s">
        <v>50</v>
      </c>
      <c r="C60" s="38" t="s">
        <v>28</v>
      </c>
      <c r="D60" s="38" t="s">
        <v>10</v>
      </c>
      <c r="E60" s="38" t="s">
        <v>77</v>
      </c>
      <c r="F60" s="26" t="s">
        <v>57</v>
      </c>
      <c r="G60" s="52">
        <v>457</v>
      </c>
      <c r="H60" s="52">
        <v>196.94</v>
      </c>
      <c r="I60" s="52">
        <f t="shared" si="7"/>
        <v>43.094091903719914</v>
      </c>
      <c r="J60" s="27">
        <f t="shared" si="1"/>
        <v>-260.06</v>
      </c>
    </row>
    <row r="61" spans="1:10" ht="16.5" customHeight="1">
      <c r="A61" s="47" t="s">
        <v>105</v>
      </c>
      <c r="B61" s="39" t="s">
        <v>50</v>
      </c>
      <c r="C61" s="51" t="s">
        <v>107</v>
      </c>
      <c r="D61" s="51"/>
      <c r="E61" s="51"/>
      <c r="F61" s="51"/>
      <c r="G61" s="23">
        <f aca="true" t="shared" si="9" ref="G61:J64">G62</f>
        <v>18</v>
      </c>
      <c r="H61" s="24">
        <f t="shared" si="9"/>
        <v>0</v>
      </c>
      <c r="I61" s="23">
        <v>0</v>
      </c>
      <c r="J61" s="24">
        <f t="shared" si="9"/>
        <v>-18</v>
      </c>
    </row>
    <row r="62" spans="1:10" ht="16.5" customHeight="1">
      <c r="A62" s="29" t="s">
        <v>106</v>
      </c>
      <c r="B62" s="39" t="s">
        <v>50</v>
      </c>
      <c r="C62" s="33" t="s">
        <v>107</v>
      </c>
      <c r="D62" s="33" t="s">
        <v>10</v>
      </c>
      <c r="E62" s="33"/>
      <c r="F62" s="33"/>
      <c r="G62" s="28">
        <f t="shared" si="9"/>
        <v>18</v>
      </c>
      <c r="H62" s="27">
        <f t="shared" si="9"/>
        <v>0</v>
      </c>
      <c r="I62" s="28">
        <v>0</v>
      </c>
      <c r="J62" s="27">
        <f t="shared" si="9"/>
        <v>-18</v>
      </c>
    </row>
    <row r="63" spans="1:10" ht="16.5" customHeight="1">
      <c r="A63" s="30" t="s">
        <v>83</v>
      </c>
      <c r="B63" s="39" t="s">
        <v>50</v>
      </c>
      <c r="C63" s="33" t="s">
        <v>107</v>
      </c>
      <c r="D63" s="33" t="s">
        <v>10</v>
      </c>
      <c r="E63" s="33" t="s">
        <v>84</v>
      </c>
      <c r="F63" s="33"/>
      <c r="G63" s="28">
        <f t="shared" si="9"/>
        <v>18</v>
      </c>
      <c r="H63" s="27">
        <f t="shared" si="9"/>
        <v>0</v>
      </c>
      <c r="I63" s="28">
        <v>0</v>
      </c>
      <c r="J63" s="27">
        <f t="shared" si="9"/>
        <v>-18</v>
      </c>
    </row>
    <row r="64" spans="1:10" ht="18" customHeight="1">
      <c r="A64" s="32" t="s">
        <v>113</v>
      </c>
      <c r="B64" s="39" t="s">
        <v>50</v>
      </c>
      <c r="C64" s="33" t="s">
        <v>107</v>
      </c>
      <c r="D64" s="33" t="s">
        <v>10</v>
      </c>
      <c r="E64" s="33" t="s">
        <v>111</v>
      </c>
      <c r="F64" s="33" t="s">
        <v>112</v>
      </c>
      <c r="G64" s="28">
        <f t="shared" si="9"/>
        <v>18</v>
      </c>
      <c r="H64" s="27">
        <f t="shared" si="9"/>
        <v>0</v>
      </c>
      <c r="I64" s="28">
        <v>0</v>
      </c>
      <c r="J64" s="27">
        <f t="shared" si="9"/>
        <v>-18</v>
      </c>
    </row>
    <row r="65" spans="1:10" ht="20.25" customHeight="1">
      <c r="A65" s="32" t="s">
        <v>114</v>
      </c>
      <c r="B65" s="39" t="s">
        <v>50</v>
      </c>
      <c r="C65" s="33" t="s">
        <v>107</v>
      </c>
      <c r="D65" s="33" t="s">
        <v>10</v>
      </c>
      <c r="E65" s="33" t="s">
        <v>111</v>
      </c>
      <c r="F65" s="33" t="s">
        <v>110</v>
      </c>
      <c r="G65" s="28">
        <v>18</v>
      </c>
      <c r="H65" s="27">
        <v>0</v>
      </c>
      <c r="I65" s="28">
        <v>0</v>
      </c>
      <c r="J65" s="27">
        <f aca="true" t="shared" si="10" ref="J65:J70">H65-G65</f>
        <v>-18</v>
      </c>
    </row>
    <row r="66" spans="1:10" ht="12.75">
      <c r="A66" s="29" t="s">
        <v>59</v>
      </c>
      <c r="B66" s="41" t="s">
        <v>50</v>
      </c>
      <c r="C66" s="36" t="s">
        <v>21</v>
      </c>
      <c r="D66" s="36"/>
      <c r="E66" s="36"/>
      <c r="F66" s="25"/>
      <c r="G66" s="54">
        <f aca="true" t="shared" si="11" ref="G66:H69">G67</f>
        <v>7</v>
      </c>
      <c r="H66" s="24">
        <f t="shared" si="11"/>
        <v>0</v>
      </c>
      <c r="I66" s="24">
        <f>I67</f>
        <v>0</v>
      </c>
      <c r="J66" s="24">
        <f t="shared" si="10"/>
        <v>-7</v>
      </c>
    </row>
    <row r="67" spans="1:10" ht="12.75">
      <c r="A67" s="29" t="s">
        <v>60</v>
      </c>
      <c r="B67" s="41" t="s">
        <v>50</v>
      </c>
      <c r="C67" s="36" t="s">
        <v>21</v>
      </c>
      <c r="D67" s="36" t="s">
        <v>10</v>
      </c>
      <c r="E67" s="36"/>
      <c r="F67" s="25"/>
      <c r="G67" s="54">
        <f t="shared" si="11"/>
        <v>7</v>
      </c>
      <c r="H67" s="24">
        <f t="shared" si="11"/>
        <v>0</v>
      </c>
      <c r="I67" s="24">
        <f>I68</f>
        <v>0</v>
      </c>
      <c r="J67" s="24">
        <f t="shared" si="10"/>
        <v>-7</v>
      </c>
    </row>
    <row r="68" spans="1:10" ht="12.75">
      <c r="A68" s="30" t="s">
        <v>83</v>
      </c>
      <c r="B68" s="42" t="s">
        <v>50</v>
      </c>
      <c r="C68" s="38" t="s">
        <v>21</v>
      </c>
      <c r="D68" s="38" t="s">
        <v>10</v>
      </c>
      <c r="E68" s="38" t="s">
        <v>82</v>
      </c>
      <c r="F68" s="26"/>
      <c r="G68" s="52">
        <f>G69</f>
        <v>7</v>
      </c>
      <c r="H68" s="27">
        <f t="shared" si="11"/>
        <v>0</v>
      </c>
      <c r="I68" s="27">
        <f>I69</f>
        <v>0</v>
      </c>
      <c r="J68" s="24">
        <f t="shared" si="10"/>
        <v>-7</v>
      </c>
    </row>
    <row r="69" spans="1:10" ht="33.75">
      <c r="A69" s="29" t="s">
        <v>97</v>
      </c>
      <c r="B69" s="42" t="s">
        <v>50</v>
      </c>
      <c r="C69" s="38" t="s">
        <v>21</v>
      </c>
      <c r="D69" s="38" t="s">
        <v>10</v>
      </c>
      <c r="E69" s="38" t="s">
        <v>96</v>
      </c>
      <c r="F69" s="26"/>
      <c r="G69" s="52">
        <f t="shared" si="11"/>
        <v>7</v>
      </c>
      <c r="H69" s="27">
        <f t="shared" si="11"/>
        <v>0</v>
      </c>
      <c r="I69" s="27">
        <f>I70</f>
        <v>0</v>
      </c>
      <c r="J69" s="24">
        <f t="shared" si="10"/>
        <v>-7</v>
      </c>
    </row>
    <row r="70" spans="1:10" ht="22.5">
      <c r="A70" s="32" t="s">
        <v>89</v>
      </c>
      <c r="B70" s="42" t="s">
        <v>50</v>
      </c>
      <c r="C70" s="38" t="s">
        <v>21</v>
      </c>
      <c r="D70" s="38" t="s">
        <v>10</v>
      </c>
      <c r="E70" s="38" t="s">
        <v>96</v>
      </c>
      <c r="F70" s="26" t="s">
        <v>63</v>
      </c>
      <c r="G70" s="52">
        <v>7</v>
      </c>
      <c r="H70" s="27">
        <v>0</v>
      </c>
      <c r="I70" s="27">
        <v>0</v>
      </c>
      <c r="J70" s="24">
        <f t="shared" si="10"/>
        <v>-7</v>
      </c>
    </row>
    <row r="71" spans="1:10" ht="12" customHeight="1">
      <c r="A71" s="29" t="s">
        <v>31</v>
      </c>
      <c r="B71" s="35" t="s">
        <v>50</v>
      </c>
      <c r="C71" s="36" t="s">
        <v>38</v>
      </c>
      <c r="D71" s="36"/>
      <c r="E71" s="36"/>
      <c r="F71" s="25"/>
      <c r="G71" s="54">
        <f aca="true" t="shared" si="12" ref="G71:H73">G72</f>
        <v>58</v>
      </c>
      <c r="H71" s="23">
        <f t="shared" si="12"/>
        <v>0</v>
      </c>
      <c r="I71" s="54">
        <f>I72</f>
        <v>0</v>
      </c>
      <c r="J71" s="24">
        <f t="shared" si="1"/>
        <v>-58</v>
      </c>
    </row>
    <row r="72" spans="1:10" ht="14.25" customHeight="1">
      <c r="A72" s="29" t="s">
        <v>47</v>
      </c>
      <c r="B72" s="35" t="s">
        <v>50</v>
      </c>
      <c r="C72" s="36" t="s">
        <v>38</v>
      </c>
      <c r="D72" s="36" t="s">
        <v>12</v>
      </c>
      <c r="E72" s="36"/>
      <c r="F72" s="25"/>
      <c r="G72" s="54">
        <f>G73+G76</f>
        <v>58</v>
      </c>
      <c r="H72" s="23">
        <f>H73+H76</f>
        <v>0</v>
      </c>
      <c r="I72" s="54">
        <f>I73</f>
        <v>0</v>
      </c>
      <c r="J72" s="24">
        <f t="shared" si="1"/>
        <v>-58</v>
      </c>
    </row>
    <row r="73" spans="1:10" ht="12.75">
      <c r="A73" s="30" t="s">
        <v>98</v>
      </c>
      <c r="B73" s="44" t="s">
        <v>50</v>
      </c>
      <c r="C73" s="33" t="s">
        <v>38</v>
      </c>
      <c r="D73" s="33" t="s">
        <v>12</v>
      </c>
      <c r="E73" s="38" t="s">
        <v>115</v>
      </c>
      <c r="F73" s="26"/>
      <c r="G73" s="52">
        <f>G74</f>
        <v>1</v>
      </c>
      <c r="H73" s="28">
        <f t="shared" si="12"/>
        <v>0</v>
      </c>
      <c r="I73" s="52">
        <f>I74</f>
        <v>0</v>
      </c>
      <c r="J73" s="27">
        <f t="shared" si="1"/>
        <v>-1</v>
      </c>
    </row>
    <row r="74" spans="1:10" ht="33.75">
      <c r="A74" s="29" t="s">
        <v>117</v>
      </c>
      <c r="B74" s="37" t="s">
        <v>50</v>
      </c>
      <c r="C74" s="38" t="s">
        <v>38</v>
      </c>
      <c r="D74" s="38" t="s">
        <v>12</v>
      </c>
      <c r="E74" s="38" t="s">
        <v>115</v>
      </c>
      <c r="F74" s="26" t="s">
        <v>116</v>
      </c>
      <c r="G74" s="52">
        <f>G75</f>
        <v>1</v>
      </c>
      <c r="H74" s="28">
        <f>H75</f>
        <v>0</v>
      </c>
      <c r="I74" s="52">
        <f>I75</f>
        <v>0</v>
      </c>
      <c r="J74" s="27">
        <f t="shared" si="1"/>
        <v>-1</v>
      </c>
    </row>
    <row r="75" spans="1:10" ht="12.75" customHeight="1">
      <c r="A75" s="32" t="s">
        <v>99</v>
      </c>
      <c r="B75" s="39" t="s">
        <v>50</v>
      </c>
      <c r="C75" s="38" t="s">
        <v>38</v>
      </c>
      <c r="D75" s="38" t="s">
        <v>12</v>
      </c>
      <c r="E75" s="38" t="s">
        <v>115</v>
      </c>
      <c r="F75" s="26" t="s">
        <v>100</v>
      </c>
      <c r="G75" s="52">
        <v>1</v>
      </c>
      <c r="H75" s="28"/>
      <c r="I75" s="52">
        <f>H75/G75*100</f>
        <v>0</v>
      </c>
      <c r="J75" s="27">
        <f t="shared" si="1"/>
        <v>-1</v>
      </c>
    </row>
    <row r="76" spans="1:10" ht="34.5" customHeight="1">
      <c r="A76" s="32" t="s">
        <v>118</v>
      </c>
      <c r="B76" s="55" t="s">
        <v>50</v>
      </c>
      <c r="C76" s="33" t="s">
        <v>38</v>
      </c>
      <c r="D76" s="33" t="s">
        <v>12</v>
      </c>
      <c r="E76" s="38" t="s">
        <v>74</v>
      </c>
      <c r="F76" s="26"/>
      <c r="G76" s="52">
        <f aca="true" t="shared" si="13" ref="G76:I77">G77</f>
        <v>57</v>
      </c>
      <c r="H76" s="28">
        <f t="shared" si="13"/>
        <v>0</v>
      </c>
      <c r="I76" s="52">
        <f t="shared" si="13"/>
        <v>0</v>
      </c>
      <c r="J76" s="27"/>
    </row>
    <row r="77" spans="1:10" ht="12.75" customHeight="1">
      <c r="A77" s="32" t="s">
        <v>31</v>
      </c>
      <c r="B77" s="37" t="s">
        <v>50</v>
      </c>
      <c r="C77" s="38" t="s">
        <v>38</v>
      </c>
      <c r="D77" s="38" t="s">
        <v>12</v>
      </c>
      <c r="E77" s="38" t="s">
        <v>74</v>
      </c>
      <c r="F77" s="26" t="s">
        <v>116</v>
      </c>
      <c r="G77" s="52">
        <f t="shared" si="13"/>
        <v>57</v>
      </c>
      <c r="H77" s="28">
        <f t="shared" si="13"/>
        <v>0</v>
      </c>
      <c r="I77" s="52">
        <f t="shared" si="13"/>
        <v>0</v>
      </c>
      <c r="J77" s="27"/>
    </row>
    <row r="78" spans="1:10" ht="12.75" customHeight="1">
      <c r="A78" s="32" t="s">
        <v>99</v>
      </c>
      <c r="B78" s="39" t="s">
        <v>50</v>
      </c>
      <c r="C78" s="38" t="s">
        <v>38</v>
      </c>
      <c r="D78" s="38" t="s">
        <v>12</v>
      </c>
      <c r="E78" s="38" t="s">
        <v>74</v>
      </c>
      <c r="F78" s="26" t="s">
        <v>100</v>
      </c>
      <c r="G78" s="52">
        <v>57</v>
      </c>
      <c r="H78" s="28">
        <v>0</v>
      </c>
      <c r="I78" s="52">
        <f>H78/G78*100</f>
        <v>0</v>
      </c>
      <c r="J78" s="27"/>
    </row>
    <row r="79" spans="1:10" s="6" customFormat="1" ht="12.75">
      <c r="A79" s="47" t="s">
        <v>32</v>
      </c>
      <c r="B79" s="43"/>
      <c r="C79" s="36" t="s">
        <v>33</v>
      </c>
      <c r="D79" s="36" t="s">
        <v>33</v>
      </c>
      <c r="E79" s="36"/>
      <c r="F79" s="25"/>
      <c r="G79" s="54">
        <f>G5+G31+G37+G41+G55+G61+G66+G71</f>
        <v>3693.1000000000004</v>
      </c>
      <c r="H79" s="54">
        <f>H5+H31+H37+H41+H55+H61+H66+H71</f>
        <v>1078.02</v>
      </c>
      <c r="I79" s="54">
        <f>H79/G79*100</f>
        <v>29.190111288619313</v>
      </c>
      <c r="J79" s="54">
        <f t="shared" si="1"/>
        <v>-2615.0800000000004</v>
      </c>
    </row>
  </sheetData>
  <sheetProtection/>
  <mergeCells count="1">
    <mergeCell ref="A1:J1"/>
  </mergeCells>
  <printOptions/>
  <pageMargins left="0.5118110236220472" right="0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2019-05-14T13:43:03Z</cp:lastPrinted>
  <dcterms:created xsi:type="dcterms:W3CDTF">2005-12-15T11:42:06Z</dcterms:created>
  <dcterms:modified xsi:type="dcterms:W3CDTF">2021-10-18T13:20:10Z</dcterms:modified>
  <cp:category/>
  <cp:version/>
  <cp:contentType/>
  <cp:contentStatus/>
</cp:coreProperties>
</file>