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<sst xmlns="http://schemas.openxmlformats.org/spreadsheetml/2006/main" count="163" uniqueCount="56">
  <si>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</si>
  <si>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</si>
  <si>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</si>
  <si>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</si>
  <si>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</si>
  <si>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</si>
  <si>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</si>
  <si>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</si>
  <si>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</si>
  <si>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</si>
  <si>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</si>
  <si>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</si>
  <si>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</si>
  <si>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</si>
  <si>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</si>
  <si>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</si>
  <si>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</si>
  <si>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</si>
  <si>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</si>
  <si>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</si>
  <si>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</si>
  <si>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</si>
  <si>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</si>
  <si>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</si>
  <si>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</si>
  <si>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</si>
  <si>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</si>
  <si>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</si>
  <si>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</si>
  <si>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</si>
  <si>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</si>
  <si>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</si>
  <si>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</si>
  <si>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</si>
  <si>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</si>
  <si>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</si>
  <si>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</si>
  <si>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</si>
  <si>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</si>
  <si>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</si>
  <si>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</si>
  <si>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</si>
  <si>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</si>
  <si>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</si>
  <si>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</si>
  <si>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</si>
  <si>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</si>
  <si>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</si>
  <si>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</si>
  <si>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</si>
  <si>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</si>
  <si>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</si>
  <si>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</si>
  <si>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</si>
  <si>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</si>
  <si>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2 квартал 2020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</si>
</sst>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2"/>
      <c r="C1" s="32"/>
      <c r="D1" s="32"/>
    </row>
    <row r="2" spans="1:7" ht="33" customHeight="1">
      <c r="A2" s="34" t="s">
        <v>55</v>
      </c>
      <c r="B2" s="34"/>
      <c r="C2" s="34"/>
      <c r="D2" s="34"/>
      <c r="E2" s="34"/>
      <c r="F2" s="34"/>
      <c r="G2" s="34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2148</v>
      </c>
      <c r="E5" s="4">
        <f>SUM(E6:E10)</f>
        <v>953.31</v>
      </c>
      <c r="F5" s="26">
        <f>E5/D5*100</f>
        <v>44.38128491620111</v>
      </c>
      <c r="G5" s="22">
        <f>E5-D5</f>
        <v>-1194.69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543</v>
      </c>
      <c r="E6" s="13">
        <v>190.25</v>
      </c>
      <c r="F6" s="19">
        <f>E6/D6*100</f>
        <v>35.036832412523026</v>
      </c>
      <c r="G6" s="13">
        <f aca="true" t="shared" si="0" ref="G6:G27">E6-D6</f>
        <v>-352.75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1580</v>
      </c>
      <c r="E7" s="1">
        <v>758.92</v>
      </c>
      <c r="F7" s="19">
        <f>E7/D7*100</f>
        <v>48.03291139240506</v>
      </c>
      <c r="G7" s="13">
        <f t="shared" si="0"/>
        <v>-821.08</v>
      </c>
    </row>
    <row r="8" spans="1:7" ht="12.75">
      <c r="A8" s="3" t="s">
        <v>41</v>
      </c>
      <c r="B8" s="2" t="s">
        <v>10</v>
      </c>
      <c r="C8" s="2" t="s">
        <v>40</v>
      </c>
      <c r="D8" s="10">
        <v>0</v>
      </c>
      <c r="E8" s="1">
        <v>0</v>
      </c>
      <c r="F8" s="19" t="e">
        <f>E8/D8*100</f>
        <v>#DIV/0!</v>
      </c>
      <c r="G8" s="13">
        <f t="shared" si="0"/>
        <v>0</v>
      </c>
    </row>
    <row r="9" spans="1:7" ht="12.75">
      <c r="A9" s="3" t="s">
        <v>15</v>
      </c>
      <c r="B9" s="2" t="s">
        <v>10</v>
      </c>
      <c r="C9" s="2" t="s">
        <v>21</v>
      </c>
      <c r="D9" s="10">
        <v>0</v>
      </c>
      <c r="E9" s="1">
        <v>0</v>
      </c>
      <c r="F9" s="19">
        <v>0</v>
      </c>
      <c r="G9" s="13">
        <f t="shared" si="0"/>
        <v>0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25</v>
      </c>
      <c r="E10" s="1">
        <v>4.14</v>
      </c>
      <c r="F10" s="19">
        <f aca="true" t="shared" si="1" ref="F10:F15">E10/D10*100</f>
        <v>16.56</v>
      </c>
      <c r="G10" s="13">
        <f t="shared" si="0"/>
        <v>-20.86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113.3</v>
      </c>
      <c r="E11" s="4">
        <f>SUM(E12)</f>
        <v>50.83</v>
      </c>
      <c r="F11" s="26">
        <f t="shared" si="1"/>
        <v>44.863195057369815</v>
      </c>
      <c r="G11" s="22">
        <f t="shared" si="0"/>
        <v>-62.47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113.3</v>
      </c>
      <c r="E12" s="1">
        <v>50.83</v>
      </c>
      <c r="F12" s="19">
        <f t="shared" si="1"/>
        <v>44.863195057369815</v>
      </c>
      <c r="G12" s="13">
        <f t="shared" si="0"/>
        <v>-62.47</v>
      </c>
    </row>
    <row r="13" spans="1:7" ht="12.75">
      <c r="A13" s="21" t="s">
        <v>19</v>
      </c>
      <c r="B13" s="20" t="s">
        <v>14</v>
      </c>
      <c r="C13" s="2"/>
      <c r="D13" s="22">
        <f>SUM(D14)</f>
        <v>446.2</v>
      </c>
      <c r="E13" s="22">
        <f>SUM(E14)</f>
        <v>24.5</v>
      </c>
      <c r="F13" s="26">
        <f t="shared" si="1"/>
        <v>5.490811295383236</v>
      </c>
      <c r="G13" s="22">
        <f>E13-D13</f>
        <v>-421.7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446.2</v>
      </c>
      <c r="E14" s="1">
        <v>24.5</v>
      </c>
      <c r="F14" s="24">
        <f t="shared" si="1"/>
        <v>5.490811295383236</v>
      </c>
      <c r="G14" s="13">
        <f>E14-D14</f>
        <v>-421.7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140</v>
      </c>
      <c r="E15" s="4">
        <f>SUM(E16:E18)</f>
        <v>40.43</v>
      </c>
      <c r="F15" s="26">
        <f t="shared" si="1"/>
        <v>28.878571428571426</v>
      </c>
      <c r="G15" s="22">
        <f t="shared" si="0"/>
        <v>-99.57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140</v>
      </c>
      <c r="E18" s="1">
        <v>40.43</v>
      </c>
      <c r="F18" s="19">
        <f>E18/D18*100</f>
        <v>28.878571428571426</v>
      </c>
      <c r="G18" s="13">
        <f t="shared" si="0"/>
        <v>-99.57</v>
      </c>
    </row>
    <row r="19" spans="1:7" s="6" customFormat="1" ht="25.5">
      <c r="A19" s="7" t="s">
        <v>27</v>
      </c>
      <c r="B19" s="5" t="s">
        <v>28</v>
      </c>
      <c r="C19" s="5"/>
      <c r="D19" s="31">
        <f>SUM(D20)</f>
        <v>600</v>
      </c>
      <c r="E19" s="4">
        <f>SUM(E20)</f>
        <v>217.25</v>
      </c>
      <c r="F19" s="26">
        <f>E19/D19*100</f>
        <v>36.20833333333333</v>
      </c>
      <c r="G19" s="22">
        <f t="shared" si="0"/>
        <v>-382.75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600</v>
      </c>
      <c r="E20" s="1">
        <v>217.25</v>
      </c>
      <c r="F20" s="19">
        <f>E20/D20*100</f>
        <v>36.20833333333333</v>
      </c>
      <c r="G20" s="13">
        <f t="shared" si="0"/>
        <v>-382.75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0</v>
      </c>
      <c r="F21" s="26">
        <f>F22</f>
        <v>0</v>
      </c>
      <c r="G21" s="22">
        <f>G22</f>
        <v>-18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0</v>
      </c>
      <c r="F22" s="19">
        <v>0</v>
      </c>
      <c r="G22" s="13">
        <f>E22-D22</f>
        <v>-18</v>
      </c>
    </row>
    <row r="23" spans="1:7" ht="12.75">
      <c r="A23" s="7" t="s">
        <v>48</v>
      </c>
      <c r="B23" s="20" t="s">
        <v>21</v>
      </c>
      <c r="C23" s="2"/>
      <c r="D23" s="30">
        <f>D24</f>
        <v>7</v>
      </c>
      <c r="E23" s="1">
        <f>E24</f>
        <v>0</v>
      </c>
      <c r="F23" s="19">
        <v>0</v>
      </c>
      <c r="G23" s="13">
        <f>E23-D23</f>
        <v>-7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7</v>
      </c>
      <c r="E24" s="1">
        <v>0</v>
      </c>
      <c r="F24" s="19">
        <v>0</v>
      </c>
      <c r="G24" s="13">
        <f>E24-D24</f>
        <v>-7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58</v>
      </c>
      <c r="E25" s="26">
        <f>E26</f>
        <v>0</v>
      </c>
      <c r="F25" s="26">
        <f>F26</f>
        <v>0</v>
      </c>
      <c r="G25" s="22">
        <f>G26</f>
        <v>-58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58</v>
      </c>
      <c r="E26" s="24">
        <v>0</v>
      </c>
      <c r="F26" s="19">
        <f>E26/D26*100</f>
        <v>0</v>
      </c>
      <c r="G26" s="13">
        <f>E26-D26</f>
        <v>-58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3530.5</v>
      </c>
      <c r="E27" s="28">
        <f>E5+E11+E13+E15+E19+E21+E23+E25</f>
        <v>1286.32</v>
      </c>
      <c r="F27" s="26">
        <f>E27/D27*100</f>
        <v>36.4344993626965</v>
      </c>
      <c r="G27" s="22">
        <f t="shared" si="0"/>
        <v>-2244.1800000000003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2020-07-17T12:08:36Z</cp:lastPrinted>
  <dcterms:created xsi:type="dcterms:W3CDTF">2005-12-15T11:42:06Z</dcterms:created>
  <dcterms:modified xsi:type="dcterms:W3CDTF">2020-07-17T12:08:49Z</dcterms:modified>
  <cp:category/>
  <cp:version/>
  <cp:contentType/>
  <cp:contentStatus/>
</cp:coreProperties>
</file>