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<sst xmlns="http://schemas.openxmlformats.org/spreadsheetml/2006/main" count="163" uniqueCount="56">
  <si>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</si>
  <si>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</si>
  <si>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</si>
  <si>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</si>
  <si>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</si>
  <si>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</si>
  <si>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</si>
  <si>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</si>
  <si>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</si>
  <si>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</si>
  <si>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</si>
  <si>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</si>
  <si>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</si>
  <si>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</si>
  <si>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</si>
  <si>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</si>
  <si>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</si>
  <si>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</si>
  <si>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</si>
  <si>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</si>
  <si>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</si>
  <si>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</si>
  <si>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</si>
  <si>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</si>
  <si>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</si>
  <si>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</si>
  <si>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</si>
  <si>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</si>
  <si>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</si>
  <si>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</si>
  <si>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</si>
  <si>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</si>
  <si>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</si>
  <si>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</si>
  <si>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</si>
  <si>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</si>
  <si>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</si>
  <si>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</si>
  <si>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</si>
  <si>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</si>
  <si>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</si>
  <si>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</si>
  <si>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</si>
  <si>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</si>
  <si>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</si>
  <si>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</si>
  <si>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</si>
  <si>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</si>
  <si>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</si>
  <si>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</si>
  <si>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</si>
  <si>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</si>
  <si>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</si>
  <si>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</si>
  <si>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</si>
  <si>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3 квартал 2023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</si>
</sst>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4" t="s">
        <v>5</v>
      </c>
      <c r="C1" s="34"/>
      <c r="D1" s="34"/>
    </row>
    <row r="2" spans="2:4" ht="12.75">
      <c r="B2" s="34" t="s">
        <v>6</v>
      </c>
      <c r="C2" s="34"/>
      <c r="D2" s="34"/>
    </row>
    <row r="3" spans="2:4" ht="12.75">
      <c r="B3" s="34" t="s">
        <v>7</v>
      </c>
      <c r="C3" s="34"/>
      <c r="D3" s="34"/>
    </row>
    <row r="4" spans="2:4" ht="12.75">
      <c r="B4" s="34" t="s">
        <v>8</v>
      </c>
      <c r="C4" s="34"/>
      <c r="D4" s="34"/>
    </row>
    <row r="5" spans="1:4" ht="38.25" customHeight="1">
      <c r="A5" s="33" t="s">
        <v>4</v>
      </c>
      <c r="B5" s="33"/>
      <c r="C5" s="33"/>
      <c r="D5" s="3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4" t="s">
        <v>5</v>
      </c>
      <c r="C1" s="34"/>
      <c r="D1" s="34"/>
    </row>
    <row r="2" spans="2:4" ht="12.75">
      <c r="B2" s="34" t="s">
        <v>6</v>
      </c>
      <c r="C2" s="34"/>
      <c r="D2" s="34"/>
    </row>
    <row r="3" spans="2:4" ht="12.75">
      <c r="B3" s="34" t="s">
        <v>7</v>
      </c>
      <c r="C3" s="34"/>
      <c r="D3" s="34"/>
    </row>
    <row r="4" spans="2:4" ht="12.75">
      <c r="B4" s="34" t="s">
        <v>8</v>
      </c>
      <c r="C4" s="34"/>
      <c r="D4" s="34"/>
    </row>
    <row r="5" spans="1:4" ht="38.25" customHeight="1">
      <c r="A5" s="33" t="s">
        <v>4</v>
      </c>
      <c r="B5" s="33"/>
      <c r="C5" s="33"/>
      <c r="D5" s="3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3"/>
      <c r="C1" s="33"/>
      <c r="D1" s="33"/>
    </row>
    <row r="2" spans="1:7" ht="33" customHeight="1">
      <c r="A2" s="35" t="s">
        <v>55</v>
      </c>
      <c r="B2" s="35"/>
      <c r="C2" s="35"/>
      <c r="D2" s="35"/>
      <c r="E2" s="35"/>
      <c r="F2" s="35"/>
      <c r="G2" s="35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2478.9</v>
      </c>
      <c r="E5" s="4">
        <f>SUM(E6:E10)</f>
        <v>1631.6999999999998</v>
      </c>
      <c r="F5" s="26">
        <f>E5/D5*100</f>
        <v>65.82355076848602</v>
      </c>
      <c r="G5" s="22">
        <f>E5-D5</f>
        <v>-847.2000000000003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602</v>
      </c>
      <c r="E6" s="13">
        <v>292.6</v>
      </c>
      <c r="F6" s="19">
        <f>E6/D6*100</f>
        <v>48.6046511627907</v>
      </c>
      <c r="G6" s="13">
        <f aca="true" t="shared" si="0" ref="G6:G27">E6-D6</f>
        <v>-309.4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1846.9</v>
      </c>
      <c r="E7" s="1">
        <v>1329.5</v>
      </c>
      <c r="F7" s="19">
        <f>E7/D7*100</f>
        <v>71.98548919811576</v>
      </c>
      <c r="G7" s="13">
        <f t="shared" si="0"/>
        <v>-517.4000000000001</v>
      </c>
    </row>
    <row r="8" spans="1:7" ht="12.75">
      <c r="A8" s="3" t="s">
        <v>41</v>
      </c>
      <c r="B8" s="2" t="s">
        <v>10</v>
      </c>
      <c r="C8" s="2" t="s">
        <v>40</v>
      </c>
      <c r="D8" s="10">
        <v>0</v>
      </c>
      <c r="E8" s="1">
        <v>0</v>
      </c>
      <c r="F8" s="19" t="e">
        <f>E8/D8*100</f>
        <v>#DIV/0!</v>
      </c>
      <c r="G8" s="13">
        <f t="shared" si="0"/>
        <v>0</v>
      </c>
    </row>
    <row r="9" spans="1:7" ht="12.75">
      <c r="A9" s="3" t="s">
        <v>15</v>
      </c>
      <c r="B9" s="2" t="s">
        <v>10</v>
      </c>
      <c r="C9" s="2" t="s">
        <v>21</v>
      </c>
      <c r="D9" s="10">
        <v>5</v>
      </c>
      <c r="E9" s="1">
        <v>0</v>
      </c>
      <c r="F9" s="19">
        <v>0</v>
      </c>
      <c r="G9" s="13">
        <f t="shared" si="0"/>
        <v>-5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25</v>
      </c>
      <c r="E10" s="1">
        <v>9.6</v>
      </c>
      <c r="F10" s="19">
        <f aca="true" t="shared" si="1" ref="F10:F15">E10/D10*100</f>
        <v>38.4</v>
      </c>
      <c r="G10" s="13">
        <f t="shared" si="0"/>
        <v>-15.4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162.3</v>
      </c>
      <c r="E11" s="4">
        <f>SUM(E12)</f>
        <v>110.44</v>
      </c>
      <c r="F11" s="26">
        <f t="shared" si="1"/>
        <v>68.0468268638324</v>
      </c>
      <c r="G11" s="22">
        <f t="shared" si="0"/>
        <v>-51.860000000000014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162.3</v>
      </c>
      <c r="E12" s="1">
        <v>110.44</v>
      </c>
      <c r="F12" s="19">
        <f t="shared" si="1"/>
        <v>68.0468268638324</v>
      </c>
      <c r="G12" s="13">
        <f t="shared" si="0"/>
        <v>-51.860000000000014</v>
      </c>
    </row>
    <row r="13" spans="1:7" ht="12.75">
      <c r="A13" s="21" t="s">
        <v>19</v>
      </c>
      <c r="B13" s="20" t="s">
        <v>14</v>
      </c>
      <c r="C13" s="2"/>
      <c r="D13" s="22">
        <f>SUM(D14)</f>
        <v>550.4</v>
      </c>
      <c r="E13" s="22">
        <f>SUM(E14)</f>
        <v>397.7</v>
      </c>
      <c r="F13" s="26">
        <f t="shared" si="1"/>
        <v>72.25654069767442</v>
      </c>
      <c r="G13" s="22">
        <f>E13-D13</f>
        <v>-152.7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550.4</v>
      </c>
      <c r="E14" s="1">
        <v>397.7</v>
      </c>
      <c r="F14" s="24">
        <f t="shared" si="1"/>
        <v>72.25654069767442</v>
      </c>
      <c r="G14" s="13">
        <f>E14-D14</f>
        <v>-152.7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140</v>
      </c>
      <c r="E15" s="4">
        <f>SUM(E16:E18)</f>
        <v>58.8</v>
      </c>
      <c r="F15" s="26">
        <f t="shared" si="1"/>
        <v>42</v>
      </c>
      <c r="G15" s="22">
        <f t="shared" si="0"/>
        <v>-81.2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140</v>
      </c>
      <c r="E18" s="1">
        <v>58.8</v>
      </c>
      <c r="F18" s="19">
        <f>E18/D18*100</f>
        <v>42</v>
      </c>
      <c r="G18" s="13">
        <f t="shared" si="0"/>
        <v>-81.2</v>
      </c>
    </row>
    <row r="19" spans="1:7" s="6" customFormat="1" ht="25.5">
      <c r="A19" s="7" t="s">
        <v>27</v>
      </c>
      <c r="B19" s="5" t="s">
        <v>28</v>
      </c>
      <c r="C19" s="5"/>
      <c r="D19" s="31">
        <f>SUM(D20)</f>
        <v>430</v>
      </c>
      <c r="E19" s="4">
        <f>SUM(E20)</f>
        <v>302.2</v>
      </c>
      <c r="F19" s="26">
        <f>E19/D19*100</f>
        <v>70.27906976744185</v>
      </c>
      <c r="G19" s="22">
        <f t="shared" si="0"/>
        <v>-127.80000000000001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430</v>
      </c>
      <c r="E20" s="1">
        <v>302.2</v>
      </c>
      <c r="F20" s="19">
        <f>E20/D20*100</f>
        <v>70.27906976744185</v>
      </c>
      <c r="G20" s="13">
        <f t="shared" si="0"/>
        <v>-127.80000000000001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10.5</v>
      </c>
      <c r="F21" s="26">
        <f>F22</f>
        <v>0</v>
      </c>
      <c r="G21" s="22">
        <f>G22</f>
        <v>-7.5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10.5</v>
      </c>
      <c r="F22" s="19">
        <v>0</v>
      </c>
      <c r="G22" s="13">
        <f>E22-D22</f>
        <v>-7.5</v>
      </c>
    </row>
    <row r="23" spans="1:7" ht="12.75">
      <c r="A23" s="7" t="s">
        <v>48</v>
      </c>
      <c r="B23" s="20" t="s">
        <v>21</v>
      </c>
      <c r="C23" s="2"/>
      <c r="D23" s="30">
        <f>D24</f>
        <v>7.2</v>
      </c>
      <c r="E23" s="1">
        <f>E24</f>
        <v>0</v>
      </c>
      <c r="F23" s="19">
        <v>0</v>
      </c>
      <c r="G23" s="13">
        <f>E23-D23</f>
        <v>-7.2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7.2</v>
      </c>
      <c r="E24" s="1">
        <v>0</v>
      </c>
      <c r="F24" s="19">
        <v>0</v>
      </c>
      <c r="G24" s="13">
        <f>E24-D24</f>
        <v>-7.2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3.7</v>
      </c>
      <c r="E25" s="26">
        <f>E26</f>
        <v>0</v>
      </c>
      <c r="F25" s="26">
        <f>F26</f>
        <v>0</v>
      </c>
      <c r="G25" s="22">
        <f>G26</f>
        <v>-3.7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3.7</v>
      </c>
      <c r="E26" s="24">
        <v>0</v>
      </c>
      <c r="F26" s="19">
        <f>E26/D26*100</f>
        <v>0</v>
      </c>
      <c r="G26" s="13">
        <f>E26-D26</f>
        <v>-3.7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3790.5</v>
      </c>
      <c r="E27" s="28">
        <f>E5+E11+E13+E15+E19+E21+E23+E25</f>
        <v>2511.3399999999997</v>
      </c>
      <c r="F27" s="32">
        <f>E27/D27*100</f>
        <v>66.25352855823769</v>
      </c>
      <c r="G27" s="26">
        <f t="shared" si="0"/>
        <v>-1279.1600000000003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2016-06-02T12:03:11Z</cp:lastPrinted>
  <dcterms:created xsi:type="dcterms:W3CDTF">2005-12-15T11:42:06Z</dcterms:created>
  <dcterms:modified xsi:type="dcterms:W3CDTF">2023-10-09T08:51:29Z</dcterms:modified>
  <cp:category/>
  <cp:version/>
  <cp:contentType/>
  <cp:contentStatus/>
</cp:coreProperties>
</file>