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<sst xmlns="http://schemas.openxmlformats.org/spreadsheetml/2006/main" count="490" uniqueCount="125">
  <si>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</si>
  <si>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</si>
  <si>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</si>
  <si>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</si>
  <si>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Распределение расходов бюджета поселения на 2006 год по разделам и подразделам функциональной классификации расходов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</si>
  <si>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</si>
  <si>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</si>
  <si>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</si>
  <si>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</si>
  <si>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</si>
  <si>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</si>
  <si>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</si>
  <si>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</si>
  <si>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</si>
  <si>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</si>
  <si>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</si>
  <si>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13</t>
  </si>
  <si>
    <t>Другие общегосударственные вопросы</t>
  </si>
  <si>
    <t>15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</si>
  <si>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</si>
  <si>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</si>
  <si>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</si>
  <si>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</si>
  <si>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</si>
  <si>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</si>
  <si>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</si>
  <si>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</si>
  <si>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</si>
  <si>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</si>
  <si>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</si>
  <si>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Культура</t>
  </si>
  <si>
    <t>Межбюджетные трансферты</t>
  </si>
  <si>
    <t>Всего расходов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</si>
  <si>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2018 год" от 28.05. 2019 года №  88</t>
  </si>
  <si>
    <t>Исполнение расходной части бюджета Ломовского сельского поселения по ведомственной структуре расходов     за 2018 год</t>
  </si>
  <si>
    <t>Код глвы</t>
  </si>
  <si>
    <t>РЗ</t>
  </si>
  <si>
    <t>ПР</t>
  </si>
  <si>
    <t>ЦСТ</t>
  </si>
  <si>
    <t>ВР</t>
  </si>
  <si>
    <t>План</t>
  </si>
  <si>
    <t>Факт</t>
  </si>
  <si>
    <t>% исп.</t>
  </si>
  <si>
    <t>Откл.</t>
  </si>
  <si>
    <t>Администрация Ломовского сельского поселения</t>
  </si>
  <si>
    <t>002</t>
  </si>
  <si>
    <t>Функцианирование высшего должностного лица субъекта Российской Федерации и муниципального образования</t>
  </si>
  <si>
    <t xml:space="preserve">Непрограммная часть бюджета поселения 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</si>
  <si>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</si>
  <si>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</si>
  <si>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</si>
  <si>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</si>
  <si>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120</t>
  </si>
  <si>
    <t>Выполнение функций органами местного самоуправления</t>
  </si>
  <si>
    <t>323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</si>
  <si>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</si>
  <si>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 в рамках непрограммной части бюджета поселения</t>
  </si>
  <si>
    <t>БД00090020</t>
  </si>
  <si>
    <t xml:space="preserve">Расходы на выплаты персоналу государственных(муниципальных) органов </t>
  </si>
  <si>
    <t xml:space="preserve">Иные закупки товаров , работ и услуг для обеспечения государственных (муниципальных) нужд </t>
  </si>
  <si>
    <t>240</t>
  </si>
  <si>
    <t>Уплата нологов и сборов</t>
  </si>
  <si>
    <t>850</t>
  </si>
  <si>
    <t>Обеспечение проведения выборов и референдумов</t>
  </si>
  <si>
    <t>07</t>
  </si>
  <si>
    <t>Проведение выборов в органы местного самоуправления в рамках непрограммной части бюджета поселения</t>
  </si>
  <si>
    <t>БД00091080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</si>
  <si>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</si>
  <si>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</si>
  <si>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Специальные расходы</t>
  </si>
  <si>
    <t>880</t>
  </si>
  <si>
    <t>БД00090040</t>
  </si>
  <si>
    <t>Резервные фонды местных администраций</t>
  </si>
  <si>
    <t>Резервные средства</t>
  </si>
  <si>
    <t>870</t>
  </si>
  <si>
    <t>Выполнение других обязательств государства в рамках непрограммной части бюджета поселения</t>
  </si>
  <si>
    <t>БД00090060</t>
  </si>
  <si>
    <t>800</t>
  </si>
  <si>
    <t>Национальная оборона</t>
  </si>
  <si>
    <t>Мобилизацианная и вневойсковая подготовка</t>
  </si>
  <si>
    <t>БД00051180</t>
  </si>
  <si>
    <t>09</t>
  </si>
  <si>
    <t>Поддержка дорожного хозяйства в рамках непрограммной части бюджета поселения</t>
  </si>
  <si>
    <t>БД00090110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</si>
  <si>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</si>
  <si>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БД00091060</t>
  </si>
  <si>
    <t>Мероприятия в области коммунального хозяйства в рамках непрограммной части бюджета поселения</t>
  </si>
  <si>
    <t>БД00091030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</si>
  <si>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</si>
  <si>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</si>
  <si>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Благоустройство</t>
  </si>
  <si>
    <t>БД00091010</t>
  </si>
  <si>
    <t>Прочие мероприятия по благоустройству городских округов и поселений</t>
  </si>
  <si>
    <t>БД0000000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</si>
  <si>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</si>
  <si>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</si>
  <si>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</si>
  <si>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</si>
  <si>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</si>
  <si>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611</t>
  </si>
  <si>
    <t>Выполнение функций бюджетными учреждениями</t>
  </si>
  <si>
    <t>БД000L5190</t>
  </si>
  <si>
    <t>612</t>
  </si>
  <si>
    <t>Обеспечение деятельности подведомственных учреждений</t>
  </si>
  <si>
    <t>БД00090250</t>
  </si>
  <si>
    <t xml:space="preserve">Субсидии бюджетным учреждениям на иные цели </t>
  </si>
  <si>
    <t>БД000S5190</t>
  </si>
  <si>
    <t>Социальное обеспечение</t>
  </si>
  <si>
    <t>10</t>
  </si>
  <si>
    <t>Социальное обеспечение населения</t>
  </si>
  <si>
    <t>Резервные фонды местных администраций в рамках непрограммной части бюджета поселения</t>
  </si>
  <si>
    <t>Пособия, компенсация и  иные социальные выплаты гражданам, кроме публичных нармотивных обязательств</t>
  </si>
  <si>
    <t>321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</si>
  <si>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</si>
  <si>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</si>
  <si>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</si>
  <si>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</si>
  <si>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14</t>
  </si>
  <si>
    <t>Прочие межбюджетные трансферты</t>
  </si>
  <si>
    <t>Непрограммная часть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</si>
  <si>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</si>
  <si>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БД09102</t>
  </si>
  <si>
    <t xml:space="preserve">Иные межбюджетные трансферты   </t>
  </si>
  <si>
    <t>540</t>
  </si>
  <si>
    <t>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</si>
</sst>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"/>
  </numFmts>
  <fonts count="12">
    <font>
      <sz val="10"/>
      <name val="Arial Cyr"/>
      <family val="2"/>
    </font>
    <font>
      <sz val="10"/>
      <name val="Arial"/>
      <family val="0"/>
    </font>
    <font>
      <i/>
      <sz val="9"/>
      <color indexed="8"/>
      <name val="Cambria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1">
      <alignment horizontal="left" vertical="center" wrapText="1" indent="1"/>
      <protection/>
    </xf>
  </cellStyleXfs>
  <cellXfs count="53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2" xfId="0" applyFont="1" applyBorder="1" applyAlignment="1">
      <alignment wrapText="1"/>
    </xf>
    <xf numFmtId="165" fontId="0" fillId="0" borderId="2" xfId="0" applyNumberFormat="1" applyFont="1" applyBorder="1" applyAlignment="1">
      <alignment/>
    </xf>
    <xf numFmtId="164" fontId="3" fillId="0" borderId="2" xfId="0" applyFont="1" applyBorder="1" applyAlignment="1">
      <alignment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5" fontId="4" fillId="0" borderId="0" xfId="0" applyNumberFormat="1" applyFont="1" applyAlignment="1">
      <alignment/>
    </xf>
    <xf numFmtId="164" fontId="7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/>
    </xf>
    <xf numFmtId="164" fontId="8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7" fontId="9" fillId="0" borderId="2" xfId="0" applyNumberFormat="1" applyFont="1" applyBorder="1" applyAlignment="1">
      <alignment/>
    </xf>
    <xf numFmtId="164" fontId="9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/>
    </xf>
    <xf numFmtId="165" fontId="9" fillId="0" borderId="2" xfId="0" applyNumberFormat="1" applyFont="1" applyBorder="1" applyAlignment="1">
      <alignment/>
    </xf>
    <xf numFmtId="166" fontId="9" fillId="0" borderId="2" xfId="0" applyNumberFormat="1" applyFont="1" applyBorder="1" applyAlignment="1">
      <alignment/>
    </xf>
    <xf numFmtId="164" fontId="7" fillId="0" borderId="2" xfId="0" applyFont="1" applyBorder="1" applyAlignment="1">
      <alignment wrapText="1"/>
    </xf>
    <xf numFmtId="164" fontId="7" fillId="0" borderId="2" xfId="0" applyFont="1" applyBorder="1" applyAlignment="1">
      <alignment vertical="top" wrapText="1"/>
    </xf>
    <xf numFmtId="165" fontId="5" fillId="0" borderId="2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/>
    </xf>
    <xf numFmtId="165" fontId="10" fillId="0" borderId="2" xfId="0" applyNumberFormat="1" applyFont="1" applyBorder="1" applyAlignment="1">
      <alignment/>
    </xf>
    <xf numFmtId="167" fontId="10" fillId="0" borderId="2" xfId="0" applyNumberFormat="1" applyFont="1" applyBorder="1" applyAlignment="1">
      <alignment/>
    </xf>
    <xf numFmtId="164" fontId="10" fillId="0" borderId="2" xfId="0" applyFont="1" applyBorder="1" applyAlignment="1">
      <alignment/>
    </xf>
    <xf numFmtId="164" fontId="7" fillId="0" borderId="3" xfId="0" applyFont="1" applyFill="1" applyBorder="1" applyAlignment="1">
      <alignment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4" fontId="7" fillId="0" borderId="2" xfId="0" applyFont="1" applyFill="1" applyBorder="1" applyAlignment="1">
      <alignment vertical="top" wrapText="1"/>
    </xf>
    <xf numFmtId="166" fontId="10" fillId="0" borderId="2" xfId="0" applyNumberFormat="1" applyFont="1" applyBorder="1" applyAlignment="1">
      <alignment/>
    </xf>
    <xf numFmtId="164" fontId="7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8" fillId="0" borderId="2" xfId="0" applyFont="1" applyBorder="1" applyAlignment="1">
      <alignment wrapText="1"/>
    </xf>
    <xf numFmtId="166" fontId="11" fillId="0" borderId="1" xfId="20" applyNumberFormat="1" applyFont="1" applyAlignment="1" applyProtection="1">
      <alignment vertical="center" wrapText="1"/>
      <protection/>
    </xf>
    <xf numFmtId="165" fontId="6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spans="2:4" ht="12.75">
      <c r="B4" s="1" t="s">
        <v>3</v>
      </c>
      <c r="C4" s="1"/>
      <c r="D4" s="1"/>
    </row>
    <row r="5" spans="1:4" ht="38.25" customHeight="1">
      <c r="A5" s="2" t="s">
        <v>4</v>
      </c>
      <c r="B5" s="2"/>
      <c r="C5" s="2"/>
      <c r="D5" s="2"/>
    </row>
    <row r="7" spans="1:4" ht="12.75">
      <c r="A7" s="3" t="s">
        <v>5</v>
      </c>
      <c r="B7" s="3" t="s">
        <v>6</v>
      </c>
      <c r="C7" s="3" t="s">
        <v>7</v>
      </c>
      <c r="D7" s="3" t="s">
        <v>8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7" t="s">
        <v>11</v>
      </c>
      <c r="B9" s="8" t="s">
        <v>10</v>
      </c>
      <c r="C9" s="8" t="s">
        <v>12</v>
      </c>
      <c r="D9" s="3"/>
    </row>
    <row r="10" spans="1:4" ht="12.75">
      <c r="A10" s="7" t="s">
        <v>13</v>
      </c>
      <c r="B10" s="8" t="s">
        <v>10</v>
      </c>
      <c r="C10" s="8" t="s">
        <v>14</v>
      </c>
      <c r="D10" s="3"/>
    </row>
    <row r="11" spans="1:4" ht="12.75">
      <c r="A11" s="7" t="s">
        <v>15</v>
      </c>
      <c r="B11" s="8" t="s">
        <v>10</v>
      </c>
      <c r="C11" s="8" t="s">
        <v>16</v>
      </c>
      <c r="D11" s="3"/>
    </row>
    <row r="12" spans="1:4" ht="12.75">
      <c r="A12" s="7" t="s">
        <v>17</v>
      </c>
      <c r="B12" s="8" t="s">
        <v>10</v>
      </c>
      <c r="C12" s="8" t="s">
        <v>18</v>
      </c>
      <c r="D12" s="3"/>
    </row>
    <row r="13" spans="1:4" s="6" customFormat="1" ht="12.75">
      <c r="A13" s="9" t="s">
        <v>19</v>
      </c>
      <c r="B13" s="5" t="s">
        <v>14</v>
      </c>
      <c r="C13" s="5"/>
      <c r="D13" s="4"/>
    </row>
    <row r="14" spans="1:4" s="10" customFormat="1" ht="12.75">
      <c r="A14" s="7" t="s">
        <v>20</v>
      </c>
      <c r="B14" s="8" t="s">
        <v>14</v>
      </c>
      <c r="C14" s="8" t="s">
        <v>21</v>
      </c>
      <c r="D14" s="3"/>
    </row>
    <row r="15" spans="1:4" ht="12.75">
      <c r="A15" s="7" t="s">
        <v>22</v>
      </c>
      <c r="B15" s="8" t="s">
        <v>14</v>
      </c>
      <c r="C15" s="8" t="s">
        <v>23</v>
      </c>
      <c r="D15" s="3"/>
    </row>
    <row r="16" spans="1:4" s="6" customFormat="1" ht="12.75">
      <c r="A16" s="9" t="s">
        <v>24</v>
      </c>
      <c r="B16" s="5" t="s">
        <v>25</v>
      </c>
      <c r="C16" s="5"/>
      <c r="D16" s="4"/>
    </row>
    <row r="17" spans="1:4" ht="12.75">
      <c r="A17" s="7" t="s">
        <v>26</v>
      </c>
      <c r="B17" s="8" t="s">
        <v>25</v>
      </c>
      <c r="C17" s="8" t="s">
        <v>10</v>
      </c>
      <c r="D17" s="3"/>
    </row>
    <row r="18" spans="1:4" ht="12.75">
      <c r="A18" s="7" t="s">
        <v>27</v>
      </c>
      <c r="B18" s="8" t="s">
        <v>25</v>
      </c>
      <c r="C18" s="8" t="s">
        <v>28</v>
      </c>
      <c r="D18" s="3"/>
    </row>
    <row r="19" spans="1:4" s="6" customFormat="1" ht="12.75">
      <c r="A19" s="9" t="s">
        <v>29</v>
      </c>
      <c r="B19" s="5" t="s">
        <v>21</v>
      </c>
      <c r="C19" s="5"/>
      <c r="D19" s="4"/>
    </row>
    <row r="20" spans="1:4" ht="12.75">
      <c r="A20" s="7" t="s">
        <v>30</v>
      </c>
      <c r="B20" s="8" t="s">
        <v>21</v>
      </c>
      <c r="C20" s="8" t="s">
        <v>10</v>
      </c>
      <c r="D20" s="3"/>
    </row>
    <row r="21" spans="1:4" s="6" customFormat="1" ht="12.75">
      <c r="A21" s="9" t="s">
        <v>31</v>
      </c>
      <c r="B21" s="5" t="s">
        <v>23</v>
      </c>
      <c r="C21" s="5"/>
      <c r="D21" s="4"/>
    </row>
    <row r="22" spans="1:4" ht="12.75">
      <c r="A22" s="7"/>
      <c r="B22" s="8"/>
      <c r="C22" s="8"/>
      <c r="D22" s="3"/>
    </row>
    <row r="23" spans="1:4" s="6" customFormat="1" ht="12.75">
      <c r="A23" s="9" t="s">
        <v>32</v>
      </c>
      <c r="B23" s="5"/>
      <c r="C23" s="5"/>
      <c r="D23" s="4">
        <f>D8+D13+D16+D19+D21</f>
        <v>0</v>
      </c>
    </row>
    <row r="24" spans="1:4" ht="12.75">
      <c r="A24" s="7"/>
      <c r="B24" s="8"/>
      <c r="C24" s="8"/>
      <c r="D24" s="3"/>
    </row>
    <row r="25" spans="1:4" ht="12.75">
      <c r="A25" s="7"/>
      <c r="B25" s="8"/>
      <c r="C25" s="8"/>
      <c r="D25" s="3"/>
    </row>
    <row r="26" spans="1:4" ht="12.75">
      <c r="A26" s="7"/>
      <c r="B26" s="8"/>
      <c r="C26" s="8"/>
      <c r="D26" s="3"/>
    </row>
    <row r="27" spans="1:4" ht="12.75">
      <c r="A27" s="7"/>
      <c r="B27" s="8"/>
      <c r="C27" s="8"/>
      <c r="D27" s="3"/>
    </row>
    <row r="28" spans="1:4" ht="12.75">
      <c r="A28" s="7"/>
      <c r="B28" s="8"/>
      <c r="C28" s="8"/>
      <c r="D28" s="3"/>
    </row>
    <row r="29" spans="1:4" ht="12.75">
      <c r="A29" s="7"/>
      <c r="B29" s="8"/>
      <c r="C29" s="8"/>
      <c r="D29" s="3"/>
    </row>
    <row r="30" spans="1:4" ht="12.75">
      <c r="A30" s="7"/>
      <c r="B30" s="8"/>
      <c r="C30" s="8"/>
      <c r="D30" s="3"/>
    </row>
    <row r="31" spans="1:4" ht="12.75">
      <c r="A31" s="7"/>
      <c r="B31" s="8"/>
      <c r="C31" s="8"/>
      <c r="D31" s="3"/>
    </row>
    <row r="32" spans="1:4" ht="12.75">
      <c r="A32" s="7"/>
      <c r="B32" s="8"/>
      <c r="C32" s="8"/>
      <c r="D32" s="3"/>
    </row>
    <row r="33" spans="1:4" ht="12.75">
      <c r="A33" s="7"/>
      <c r="B33" s="8"/>
      <c r="C33" s="8"/>
      <c r="D33" s="3"/>
    </row>
    <row r="34" spans="1:4" ht="12.75">
      <c r="A34" s="7"/>
      <c r="B34" s="8"/>
      <c r="C34" s="8"/>
      <c r="D34" s="3"/>
    </row>
    <row r="35" spans="1:4" ht="12.75">
      <c r="A35" s="7"/>
      <c r="B35" s="8"/>
      <c r="C35" s="8"/>
      <c r="D35" s="3"/>
    </row>
    <row r="36" spans="1:4" ht="12.75">
      <c r="A36" s="7"/>
      <c r="B36" s="8"/>
      <c r="C36" s="8"/>
      <c r="D36" s="3"/>
    </row>
    <row r="37" spans="1:4" ht="12.75">
      <c r="A37" s="7"/>
      <c r="B37" s="8"/>
      <c r="C37" s="8"/>
      <c r="D37" s="3"/>
    </row>
    <row r="38" spans="1:4" ht="12.75">
      <c r="A38" s="7"/>
      <c r="B38" s="8"/>
      <c r="C38" s="8"/>
      <c r="D38" s="3"/>
    </row>
    <row r="39" spans="1:4" ht="12.75">
      <c r="A39" s="7"/>
      <c r="B39" s="8"/>
      <c r="C39" s="8"/>
      <c r="D39" s="3"/>
    </row>
    <row r="40" spans="1:4" ht="12.75">
      <c r="A40" s="7"/>
      <c r="B40" s="8"/>
      <c r="C40" s="8"/>
      <c r="D40" s="3"/>
    </row>
    <row r="41" spans="1:4" ht="12.75">
      <c r="A41" s="7"/>
      <c r="B41" s="8"/>
      <c r="C41" s="8"/>
      <c r="D41" s="3"/>
    </row>
    <row r="42" spans="1:4" ht="12.75">
      <c r="A42" s="7"/>
      <c r="B42" s="8"/>
      <c r="C42" s="8"/>
      <c r="D42" s="3"/>
    </row>
    <row r="43" spans="1:4" ht="12.75">
      <c r="A43" s="7"/>
      <c r="B43" s="8"/>
      <c r="C43" s="8"/>
      <c r="D43" s="3"/>
    </row>
    <row r="44" spans="1:4" ht="12.75">
      <c r="A44" s="3"/>
      <c r="B44" s="8"/>
      <c r="C44" s="8"/>
      <c r="D44" s="3"/>
    </row>
    <row r="45" spans="1:4" ht="12.75">
      <c r="A45" s="3"/>
      <c r="B45" s="8"/>
      <c r="C45" s="8"/>
      <c r="D45" s="3"/>
    </row>
    <row r="46" spans="1:4" ht="12.75">
      <c r="A46" s="3"/>
      <c r="B46" s="8"/>
      <c r="C46" s="8"/>
      <c r="D46" s="3"/>
    </row>
    <row r="47" spans="1:4" ht="12.75">
      <c r="A47" s="3"/>
      <c r="B47" s="8"/>
      <c r="C47" s="8"/>
      <c r="D47" s="3"/>
    </row>
    <row r="48" spans="1:4" ht="12.75">
      <c r="A48" s="3"/>
      <c r="B48" s="8"/>
      <c r="C48" s="8"/>
      <c r="D48" s="3"/>
    </row>
    <row r="49" spans="1:4" ht="12.75">
      <c r="A49" s="3"/>
      <c r="B49" s="8"/>
      <c r="C49" s="8"/>
      <c r="D49" s="3"/>
    </row>
    <row r="50" spans="1:4" ht="12.75">
      <c r="A50" s="3"/>
      <c r="B50" s="8"/>
      <c r="C50" s="8"/>
      <c r="D50" s="3"/>
    </row>
    <row r="51" spans="1:4" ht="12.75">
      <c r="A51" s="3"/>
      <c r="B51" s="8"/>
      <c r="C51" s="8"/>
      <c r="D51" s="3"/>
    </row>
    <row r="52" spans="1:4" ht="12.75">
      <c r="A52" s="3"/>
      <c r="B52" s="8"/>
      <c r="C52" s="8"/>
      <c r="D52" s="3"/>
    </row>
    <row r="53" spans="1:4" ht="12.75">
      <c r="A53" s="3"/>
      <c r="B53" s="8"/>
      <c r="C53" s="8"/>
      <c r="D53" s="3"/>
    </row>
    <row r="54" spans="1:4" ht="12.75">
      <c r="A54" s="3"/>
      <c r="B54" s="8"/>
      <c r="C54" s="8"/>
      <c r="D54" s="3"/>
    </row>
    <row r="55" spans="1:4" ht="12.75">
      <c r="A55" s="3"/>
      <c r="B55" s="8"/>
      <c r="C55" s="8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</sheetData>
  <sheetProtection selectLockedCells="1" selectUnlockedCells="1"/>
  <mergeCells count="5">
    <mergeCell ref="B1:D1"/>
    <mergeCell ref="B2:D2"/>
    <mergeCell ref="B3:D3"/>
    <mergeCell ref="B4:D4"/>
    <mergeCell ref="A5:D5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spans="2:4" ht="12.75">
      <c r="B4" s="1" t="s">
        <v>3</v>
      </c>
      <c r="C4" s="1"/>
      <c r="D4" s="1"/>
    </row>
    <row r="5" spans="1:4" ht="38.25" customHeight="1">
      <c r="A5" s="2" t="s">
        <v>4</v>
      </c>
      <c r="B5" s="2"/>
      <c r="C5" s="2"/>
      <c r="D5" s="2"/>
    </row>
    <row r="7" spans="1:4" ht="12.75">
      <c r="A7" s="3" t="s">
        <v>5</v>
      </c>
      <c r="B7" s="3" t="s">
        <v>6</v>
      </c>
      <c r="C7" s="3" t="s">
        <v>7</v>
      </c>
      <c r="D7" s="3" t="s">
        <v>8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7" t="s">
        <v>11</v>
      </c>
      <c r="B9" s="8" t="s">
        <v>10</v>
      </c>
      <c r="C9" s="8" t="s">
        <v>12</v>
      </c>
      <c r="D9" s="3"/>
    </row>
    <row r="10" spans="1:4" ht="12.75">
      <c r="A10" s="7" t="s">
        <v>13</v>
      </c>
      <c r="B10" s="8" t="s">
        <v>10</v>
      </c>
      <c r="C10" s="8" t="s">
        <v>14</v>
      </c>
      <c r="D10" s="3"/>
    </row>
    <row r="11" spans="1:4" ht="12.75">
      <c r="A11" s="7" t="s">
        <v>15</v>
      </c>
      <c r="B11" s="8" t="s">
        <v>10</v>
      </c>
      <c r="C11" s="8" t="s">
        <v>16</v>
      </c>
      <c r="D11" s="3"/>
    </row>
    <row r="12" spans="1:4" ht="12.75">
      <c r="A12" s="7" t="s">
        <v>17</v>
      </c>
      <c r="B12" s="8" t="s">
        <v>10</v>
      </c>
      <c r="C12" s="8" t="s">
        <v>18</v>
      </c>
      <c r="D12" s="3"/>
    </row>
    <row r="13" spans="1:4" s="6" customFormat="1" ht="12.75">
      <c r="A13" s="9" t="s">
        <v>19</v>
      </c>
      <c r="B13" s="5" t="s">
        <v>14</v>
      </c>
      <c r="C13" s="5"/>
      <c r="D13" s="4"/>
    </row>
    <row r="14" spans="1:4" s="10" customFormat="1" ht="12.75">
      <c r="A14" s="7" t="s">
        <v>20</v>
      </c>
      <c r="B14" s="8" t="s">
        <v>14</v>
      </c>
      <c r="C14" s="8" t="s">
        <v>21</v>
      </c>
      <c r="D14" s="3"/>
    </row>
    <row r="15" spans="1:4" ht="12.75">
      <c r="A15" s="7" t="s">
        <v>22</v>
      </c>
      <c r="B15" s="8" t="s">
        <v>14</v>
      </c>
      <c r="C15" s="8" t="s">
        <v>23</v>
      </c>
      <c r="D15" s="3"/>
    </row>
    <row r="16" spans="1:4" s="6" customFormat="1" ht="12.75">
      <c r="A16" s="9" t="s">
        <v>24</v>
      </c>
      <c r="B16" s="5" t="s">
        <v>25</v>
      </c>
      <c r="C16" s="5"/>
      <c r="D16" s="4"/>
    </row>
    <row r="17" spans="1:4" ht="12.75">
      <c r="A17" s="7" t="s">
        <v>26</v>
      </c>
      <c r="B17" s="8" t="s">
        <v>25</v>
      </c>
      <c r="C17" s="8" t="s">
        <v>10</v>
      </c>
      <c r="D17" s="3"/>
    </row>
    <row r="18" spans="1:4" ht="12.75">
      <c r="A18" s="7" t="s">
        <v>27</v>
      </c>
      <c r="B18" s="8" t="s">
        <v>25</v>
      </c>
      <c r="C18" s="8" t="s">
        <v>28</v>
      </c>
      <c r="D18" s="3"/>
    </row>
    <row r="19" spans="1:4" s="6" customFormat="1" ht="12.75">
      <c r="A19" s="9" t="s">
        <v>29</v>
      </c>
      <c r="B19" s="5" t="s">
        <v>21</v>
      </c>
      <c r="C19" s="5"/>
      <c r="D19" s="4"/>
    </row>
    <row r="20" spans="1:4" ht="12.75">
      <c r="A20" s="7" t="s">
        <v>30</v>
      </c>
      <c r="B20" s="8" t="s">
        <v>21</v>
      </c>
      <c r="C20" s="8" t="s">
        <v>10</v>
      </c>
      <c r="D20" s="3"/>
    </row>
    <row r="21" spans="1:4" s="6" customFormat="1" ht="12.75">
      <c r="A21" s="9" t="s">
        <v>31</v>
      </c>
      <c r="B21" s="5" t="s">
        <v>23</v>
      </c>
      <c r="C21" s="5"/>
      <c r="D21" s="4"/>
    </row>
    <row r="22" spans="1:4" ht="12.75">
      <c r="A22" s="7"/>
      <c r="B22" s="8"/>
      <c r="C22" s="8"/>
      <c r="D22" s="3"/>
    </row>
    <row r="23" spans="1:4" s="6" customFormat="1" ht="12.75">
      <c r="A23" s="9" t="s">
        <v>32</v>
      </c>
      <c r="B23" s="5"/>
      <c r="C23" s="5"/>
      <c r="D23" s="4">
        <f>D8+D13+D16+D19+D21</f>
        <v>0</v>
      </c>
    </row>
    <row r="24" spans="1:4" ht="12.75">
      <c r="A24" s="7"/>
      <c r="B24" s="8"/>
      <c r="C24" s="8"/>
      <c r="D24" s="3"/>
    </row>
    <row r="25" spans="1:4" ht="12.75">
      <c r="A25" s="7"/>
      <c r="B25" s="8"/>
      <c r="C25" s="8"/>
      <c r="D25" s="3"/>
    </row>
    <row r="26" spans="1:4" ht="12.75">
      <c r="A26" s="7"/>
      <c r="B26" s="8"/>
      <c r="C26" s="8"/>
      <c r="D26" s="3"/>
    </row>
    <row r="27" spans="1:4" ht="12.75">
      <c r="A27" s="7"/>
      <c r="B27" s="8"/>
      <c r="C27" s="8"/>
      <c r="D27" s="3"/>
    </row>
    <row r="28" spans="1:4" ht="12.75">
      <c r="A28" s="7"/>
      <c r="B28" s="8"/>
      <c r="C28" s="8"/>
      <c r="D28" s="3"/>
    </row>
    <row r="29" spans="1:4" ht="12.75">
      <c r="A29" s="7"/>
      <c r="B29" s="8"/>
      <c r="C29" s="8"/>
      <c r="D29" s="3"/>
    </row>
    <row r="30" spans="1:4" ht="12.75">
      <c r="A30" s="7"/>
      <c r="B30" s="8"/>
      <c r="C30" s="8"/>
      <c r="D30" s="3"/>
    </row>
    <row r="31" spans="1:4" ht="12.75">
      <c r="A31" s="7"/>
      <c r="B31" s="8"/>
      <c r="C31" s="8"/>
      <c r="D31" s="3"/>
    </row>
    <row r="32" spans="1:4" ht="12.75">
      <c r="A32" s="7"/>
      <c r="B32" s="8"/>
      <c r="C32" s="8"/>
      <c r="D32" s="3"/>
    </row>
    <row r="33" spans="1:4" ht="12.75">
      <c r="A33" s="7"/>
      <c r="B33" s="8"/>
      <c r="C33" s="8"/>
      <c r="D33" s="3"/>
    </row>
    <row r="34" spans="1:4" ht="12.75">
      <c r="A34" s="7"/>
      <c r="B34" s="8"/>
      <c r="C34" s="8"/>
      <c r="D34" s="3"/>
    </row>
    <row r="35" spans="1:4" ht="12.75">
      <c r="A35" s="7"/>
      <c r="B35" s="8"/>
      <c r="C35" s="8"/>
      <c r="D35" s="3"/>
    </row>
    <row r="36" spans="1:4" ht="12.75">
      <c r="A36" s="7"/>
      <c r="B36" s="8"/>
      <c r="C36" s="8"/>
      <c r="D36" s="3"/>
    </row>
    <row r="37" spans="1:4" ht="12.75">
      <c r="A37" s="7"/>
      <c r="B37" s="8"/>
      <c r="C37" s="8"/>
      <c r="D37" s="3"/>
    </row>
    <row r="38" spans="1:4" ht="12.75">
      <c r="A38" s="7"/>
      <c r="B38" s="8"/>
      <c r="C38" s="8"/>
      <c r="D38" s="3"/>
    </row>
    <row r="39" spans="1:4" ht="12.75">
      <c r="A39" s="7"/>
      <c r="B39" s="8"/>
      <c r="C39" s="8"/>
      <c r="D39" s="3"/>
    </row>
    <row r="40" spans="1:4" ht="12.75">
      <c r="A40" s="7"/>
      <c r="B40" s="8"/>
      <c r="C40" s="8"/>
      <c r="D40" s="3"/>
    </row>
    <row r="41" spans="1:4" ht="12.75">
      <c r="A41" s="7"/>
      <c r="B41" s="8"/>
      <c r="C41" s="8"/>
      <c r="D41" s="3"/>
    </row>
    <row r="42" spans="1:4" ht="12.75">
      <c r="A42" s="7"/>
      <c r="B42" s="8"/>
      <c r="C42" s="8"/>
      <c r="D42" s="3"/>
    </row>
    <row r="43" spans="1:4" ht="12.75">
      <c r="A43" s="7"/>
      <c r="B43" s="8"/>
      <c r="C43" s="8"/>
      <c r="D43" s="3"/>
    </row>
    <row r="44" spans="1:4" ht="12.75">
      <c r="A44" s="3"/>
      <c r="B44" s="8"/>
      <c r="C44" s="8"/>
      <c r="D44" s="3"/>
    </row>
    <row r="45" spans="1:4" ht="12.75">
      <c r="A45" s="3"/>
      <c r="B45" s="8"/>
      <c r="C45" s="8"/>
      <c r="D45" s="3"/>
    </row>
    <row r="46" spans="1:4" ht="12.75">
      <c r="A46" s="3"/>
      <c r="B46" s="8"/>
      <c r="C46" s="8"/>
      <c r="D46" s="3"/>
    </row>
    <row r="47" spans="1:4" ht="12.75">
      <c r="A47" s="3"/>
      <c r="B47" s="8"/>
      <c r="C47" s="8"/>
      <c r="D47" s="3"/>
    </row>
    <row r="48" spans="1:4" ht="12.75">
      <c r="A48" s="3"/>
      <c r="B48" s="8"/>
      <c r="C48" s="8"/>
      <c r="D48" s="3"/>
    </row>
    <row r="49" spans="1:4" ht="12.75">
      <c r="A49" s="3"/>
      <c r="B49" s="8"/>
      <c r="C49" s="8"/>
      <c r="D49" s="3"/>
    </row>
    <row r="50" spans="1:4" ht="12.75">
      <c r="A50" s="3"/>
      <c r="B50" s="8"/>
      <c r="C50" s="8"/>
      <c r="D50" s="3"/>
    </row>
    <row r="51" spans="1:4" ht="12.75">
      <c r="A51" s="3"/>
      <c r="B51" s="8"/>
      <c r="C51" s="8"/>
      <c r="D51" s="3"/>
    </row>
    <row r="52" spans="1:4" ht="12.75">
      <c r="A52" s="3"/>
      <c r="B52" s="8"/>
      <c r="C52" s="8"/>
      <c r="D52" s="3"/>
    </row>
    <row r="53" spans="1:4" ht="12.75">
      <c r="A53" s="3"/>
      <c r="B53" s="8"/>
      <c r="C53" s="8"/>
      <c r="D53" s="3"/>
    </row>
    <row r="54" spans="1:4" ht="12.75">
      <c r="A54" s="3"/>
      <c r="B54" s="8"/>
      <c r="C54" s="8"/>
      <c r="D54" s="3"/>
    </row>
    <row r="55" spans="1:4" ht="12.75">
      <c r="A55" s="3"/>
      <c r="B55" s="8"/>
      <c r="C55" s="8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</sheetData>
  <sheetProtection selectLockedCells="1" selectUnlockedCells="1"/>
  <mergeCells count="5">
    <mergeCell ref="B1:D1"/>
    <mergeCell ref="B2:D2"/>
    <mergeCell ref="B3:D3"/>
    <mergeCell ref="B4:D4"/>
    <mergeCell ref="A5:D5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41.875" style="0" customWidth="1"/>
    <col min="2" max="2" width="5.125" style="11" customWidth="1"/>
    <col min="3" max="3" width="3.75390625" style="0" customWidth="1"/>
    <col min="4" max="4" width="3.25390625" style="0" customWidth="1"/>
    <col min="5" max="5" width="10.00390625" style="0" customWidth="1"/>
    <col min="6" max="6" width="4.125" style="0" customWidth="1"/>
    <col min="7" max="7" width="7.875" style="0" customWidth="1"/>
    <col min="8" max="8" width="8.375" style="12" customWidth="1"/>
    <col min="9" max="9" width="6.125" style="12" customWidth="1"/>
    <col min="10" max="10" width="6.625" style="0" customWidth="1"/>
  </cols>
  <sheetData>
    <row r="1" spans="5:7" ht="12.75">
      <c r="E1" s="13" t="s">
        <v>0</v>
      </c>
      <c r="F1" s="13"/>
      <c r="G1" s="13"/>
    </row>
    <row r="2" spans="2:10" ht="36" customHeight="1">
      <c r="B2" s="14" t="s">
        <v>33</v>
      </c>
      <c r="C2" s="14"/>
      <c r="D2" s="14"/>
      <c r="E2" s="14"/>
      <c r="F2" s="14"/>
      <c r="G2" s="14"/>
      <c r="H2" s="14"/>
      <c r="I2" s="14"/>
      <c r="J2" s="14"/>
    </row>
    <row r="3" spans="1:10" ht="29.25" customHeight="1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</row>
    <row r="4" spans="1:7" ht="6.75" customHeight="1">
      <c r="A4" s="12"/>
      <c r="B4" s="16"/>
      <c r="C4" s="12"/>
      <c r="D4" s="12"/>
      <c r="E4" s="12"/>
      <c r="F4" s="12"/>
      <c r="G4" s="12"/>
    </row>
    <row r="5" spans="1:10" ht="26.25" customHeight="1">
      <c r="A5" s="17" t="s">
        <v>5</v>
      </c>
      <c r="B5" s="18" t="s">
        <v>35</v>
      </c>
      <c r="C5" s="19" t="s">
        <v>36</v>
      </c>
      <c r="D5" s="19" t="s">
        <v>37</v>
      </c>
      <c r="E5" s="19" t="s">
        <v>38</v>
      </c>
      <c r="F5" s="19" t="s">
        <v>39</v>
      </c>
      <c r="G5" s="20" t="s">
        <v>40</v>
      </c>
      <c r="H5" s="21" t="s">
        <v>41</v>
      </c>
      <c r="I5" s="21" t="s">
        <v>42</v>
      </c>
      <c r="J5" s="22" t="s">
        <v>43</v>
      </c>
    </row>
    <row r="6" spans="1:10" ht="17.25" customHeight="1">
      <c r="A6" s="23" t="s">
        <v>44</v>
      </c>
      <c r="B6" s="24" t="s">
        <v>45</v>
      </c>
      <c r="C6" s="25"/>
      <c r="D6" s="25"/>
      <c r="E6" s="25"/>
      <c r="F6" s="26"/>
      <c r="G6" s="27">
        <f>G83</f>
        <v>7081.2</v>
      </c>
      <c r="H6" s="27">
        <f>H83</f>
        <v>6757.66</v>
      </c>
      <c r="I6" s="28">
        <f aca="true" t="shared" si="0" ref="I6:I11">H6/G6*100</f>
        <v>95.43100039541321</v>
      </c>
      <c r="J6" s="29">
        <f>H6-G6</f>
        <v>-323.53999999999996</v>
      </c>
    </row>
    <row r="7" spans="1:10" s="6" customFormat="1" ht="12.75">
      <c r="A7" s="30" t="s">
        <v>9</v>
      </c>
      <c r="B7" s="31" t="s">
        <v>45</v>
      </c>
      <c r="C7" s="32" t="s">
        <v>10</v>
      </c>
      <c r="D7" s="32"/>
      <c r="E7" s="32"/>
      <c r="F7" s="33"/>
      <c r="G7" s="34">
        <f>G8+G13+G19+G24+G28</f>
        <v>3804.01</v>
      </c>
      <c r="H7" s="34">
        <f>H8+H13+H19+H24+H28</f>
        <v>3558.58</v>
      </c>
      <c r="I7" s="28">
        <f t="shared" si="0"/>
        <v>93.54812421628755</v>
      </c>
      <c r="J7" s="29">
        <f aca="true" t="shared" si="1" ref="J7:J83">H7-G7</f>
        <v>-245.4300000000003</v>
      </c>
    </row>
    <row r="8" spans="1:10" s="6" customFormat="1" ht="12.75">
      <c r="A8" s="35" t="s">
        <v>46</v>
      </c>
      <c r="B8" s="24" t="s">
        <v>45</v>
      </c>
      <c r="C8" s="32" t="s">
        <v>10</v>
      </c>
      <c r="D8" s="32" t="s">
        <v>28</v>
      </c>
      <c r="E8" s="32"/>
      <c r="F8" s="33"/>
      <c r="G8" s="28">
        <f>G9</f>
        <v>763.6</v>
      </c>
      <c r="H8" s="28">
        <f>H9</f>
        <v>763.6</v>
      </c>
      <c r="I8" s="28">
        <f t="shared" si="0"/>
        <v>100</v>
      </c>
      <c r="J8" s="29">
        <f t="shared" si="1"/>
        <v>0</v>
      </c>
    </row>
    <row r="9" spans="1:10" s="6" customFormat="1" ht="12.75">
      <c r="A9" s="36" t="s">
        <v>47</v>
      </c>
      <c r="B9" s="37" t="s">
        <v>45</v>
      </c>
      <c r="C9" s="38" t="s">
        <v>10</v>
      </c>
      <c r="D9" s="38" t="s">
        <v>28</v>
      </c>
      <c r="E9" s="38" t="s">
        <v>48</v>
      </c>
      <c r="F9" s="39"/>
      <c r="G9" s="40">
        <f>G10</f>
        <v>763.6</v>
      </c>
      <c r="H9" s="40">
        <f>H10</f>
        <v>763.6</v>
      </c>
      <c r="I9" s="40">
        <f t="shared" si="0"/>
        <v>100</v>
      </c>
      <c r="J9" s="41">
        <f t="shared" si="1"/>
        <v>0</v>
      </c>
    </row>
    <row r="10" spans="1:10" s="6" customFormat="1" ht="12.75">
      <c r="A10" s="42" t="s">
        <v>49</v>
      </c>
      <c r="B10" s="43" t="s">
        <v>45</v>
      </c>
      <c r="C10" s="38" t="s">
        <v>10</v>
      </c>
      <c r="D10" s="38" t="s">
        <v>28</v>
      </c>
      <c r="E10" s="38" t="s">
        <v>50</v>
      </c>
      <c r="F10" s="39"/>
      <c r="G10" s="40">
        <f>G11+G12</f>
        <v>763.6</v>
      </c>
      <c r="H10" s="40">
        <f>H11+H12</f>
        <v>763.6</v>
      </c>
      <c r="I10" s="40">
        <f t="shared" si="0"/>
        <v>100</v>
      </c>
      <c r="J10" s="41">
        <f t="shared" si="1"/>
        <v>0</v>
      </c>
    </row>
    <row r="11" spans="1:10" s="6" customFormat="1" ht="47.25" customHeight="1">
      <c r="A11" s="44" t="s">
        <v>51</v>
      </c>
      <c r="B11" s="43" t="s">
        <v>45</v>
      </c>
      <c r="C11" s="38" t="s">
        <v>10</v>
      </c>
      <c r="D11" s="38" t="s">
        <v>28</v>
      </c>
      <c r="E11" s="38" t="s">
        <v>50</v>
      </c>
      <c r="F11" s="39" t="s">
        <v>52</v>
      </c>
      <c r="G11" s="40">
        <v>763.6</v>
      </c>
      <c r="H11" s="40">
        <v>763.6</v>
      </c>
      <c r="I11" s="40">
        <f t="shared" si="0"/>
        <v>100</v>
      </c>
      <c r="J11" s="41">
        <f t="shared" si="1"/>
        <v>0</v>
      </c>
    </row>
    <row r="12" spans="1:10" s="6" customFormat="1" ht="14.25" customHeight="1">
      <c r="A12" s="35" t="s">
        <v>53</v>
      </c>
      <c r="B12" s="43" t="s">
        <v>45</v>
      </c>
      <c r="C12" s="38" t="s">
        <v>10</v>
      </c>
      <c r="D12" s="38" t="s">
        <v>28</v>
      </c>
      <c r="E12" s="38" t="s">
        <v>50</v>
      </c>
      <c r="F12" s="39" t="s">
        <v>54</v>
      </c>
      <c r="G12" s="41"/>
      <c r="H12" s="41"/>
      <c r="I12" s="40"/>
      <c r="J12" s="41">
        <f>H12-G12</f>
        <v>0</v>
      </c>
    </row>
    <row r="13" spans="1:10" ht="22.5" customHeight="1">
      <c r="A13" s="35" t="s">
        <v>55</v>
      </c>
      <c r="B13" s="24" t="s">
        <v>45</v>
      </c>
      <c r="C13" s="32" t="s">
        <v>10</v>
      </c>
      <c r="D13" s="32" t="s">
        <v>14</v>
      </c>
      <c r="E13" s="32"/>
      <c r="F13" s="33"/>
      <c r="G13" s="28">
        <f>G14</f>
        <v>2970.0000000000005</v>
      </c>
      <c r="H13" s="34">
        <f>H14</f>
        <v>2734.57</v>
      </c>
      <c r="I13" s="28">
        <f>H13/G13*100</f>
        <v>92.07306397306397</v>
      </c>
      <c r="J13" s="29">
        <f t="shared" si="1"/>
        <v>-235.4300000000003</v>
      </c>
    </row>
    <row r="14" spans="1:10" ht="15.75" customHeight="1">
      <c r="A14" s="36" t="s">
        <v>47</v>
      </c>
      <c r="B14" s="37" t="s">
        <v>45</v>
      </c>
      <c r="C14" s="38" t="s">
        <v>10</v>
      </c>
      <c r="D14" s="38" t="s">
        <v>14</v>
      </c>
      <c r="E14" s="38" t="s">
        <v>48</v>
      </c>
      <c r="F14" s="39"/>
      <c r="G14" s="40">
        <f>G15</f>
        <v>2970.0000000000005</v>
      </c>
      <c r="H14" s="45">
        <f>H15</f>
        <v>2734.57</v>
      </c>
      <c r="I14" s="40">
        <f>H14/G14*100</f>
        <v>92.07306397306397</v>
      </c>
      <c r="J14" s="41">
        <f t="shared" si="1"/>
        <v>-235.4300000000003</v>
      </c>
    </row>
    <row r="15" spans="1:10" ht="12.75">
      <c r="A15" s="35" t="s">
        <v>56</v>
      </c>
      <c r="B15" s="43" t="s">
        <v>45</v>
      </c>
      <c r="C15" s="38" t="s">
        <v>10</v>
      </c>
      <c r="D15" s="38" t="s">
        <v>14</v>
      </c>
      <c r="E15" s="38" t="s">
        <v>57</v>
      </c>
      <c r="F15" s="39"/>
      <c r="G15" s="40">
        <f>G16+G17+G18</f>
        <v>2970.0000000000005</v>
      </c>
      <c r="H15" s="45">
        <f>H16+H17+H18</f>
        <v>2734.57</v>
      </c>
      <c r="I15" s="40">
        <f>H15/G15*100</f>
        <v>92.07306397306397</v>
      </c>
      <c r="J15" s="41">
        <f t="shared" si="1"/>
        <v>-235.4300000000003</v>
      </c>
    </row>
    <row r="16" spans="1:10" ht="12" customHeight="1">
      <c r="A16" s="44" t="s">
        <v>58</v>
      </c>
      <c r="B16" s="43" t="s">
        <v>45</v>
      </c>
      <c r="C16" s="38" t="s">
        <v>10</v>
      </c>
      <c r="D16" s="38" t="s">
        <v>14</v>
      </c>
      <c r="E16" s="38" t="s">
        <v>57</v>
      </c>
      <c r="F16" s="39" t="s">
        <v>52</v>
      </c>
      <c r="G16" s="40">
        <v>1916.2</v>
      </c>
      <c r="H16" s="45">
        <v>1916.13</v>
      </c>
      <c r="I16" s="40">
        <f>H16/G16*100</f>
        <v>99.99634693664545</v>
      </c>
      <c r="J16" s="41">
        <f t="shared" si="1"/>
        <v>-0.06999999999993634</v>
      </c>
    </row>
    <row r="17" spans="1:10" ht="12" customHeight="1">
      <c r="A17" s="44" t="s">
        <v>59</v>
      </c>
      <c r="B17" s="43" t="s">
        <v>45</v>
      </c>
      <c r="C17" s="38" t="s">
        <v>10</v>
      </c>
      <c r="D17" s="38" t="s">
        <v>14</v>
      </c>
      <c r="E17" s="38" t="s">
        <v>57</v>
      </c>
      <c r="F17" s="39" t="s">
        <v>60</v>
      </c>
      <c r="G17" s="40">
        <v>1026.4</v>
      </c>
      <c r="H17" s="40">
        <v>798.5</v>
      </c>
      <c r="I17" s="40">
        <f aca="true" t="shared" si="2" ref="I17:I18">H17/G17*100</f>
        <v>77.7961808261886</v>
      </c>
      <c r="J17" s="41">
        <f>H17-G17</f>
        <v>-227.9000000000001</v>
      </c>
    </row>
    <row r="18" spans="1:10" ht="12" customHeight="1">
      <c r="A18" s="44" t="s">
        <v>61</v>
      </c>
      <c r="B18" s="43" t="s">
        <v>45</v>
      </c>
      <c r="C18" s="38" t="s">
        <v>10</v>
      </c>
      <c r="D18" s="38" t="s">
        <v>14</v>
      </c>
      <c r="E18" s="38" t="s">
        <v>57</v>
      </c>
      <c r="F18" s="39" t="s">
        <v>62</v>
      </c>
      <c r="G18" s="41">
        <v>27.4</v>
      </c>
      <c r="H18" s="41">
        <v>19.94</v>
      </c>
      <c r="I18" s="40">
        <f t="shared" si="2"/>
        <v>72.77372262773724</v>
      </c>
      <c r="J18" s="41">
        <f>H18-G18</f>
        <v>-7.459999999999997</v>
      </c>
    </row>
    <row r="19" spans="1:10" ht="12" customHeight="1">
      <c r="A19" s="44" t="s">
        <v>63</v>
      </c>
      <c r="B19" s="31" t="s">
        <v>45</v>
      </c>
      <c r="C19" s="32" t="s">
        <v>10</v>
      </c>
      <c r="D19" s="32" t="s">
        <v>64</v>
      </c>
      <c r="E19" s="38"/>
      <c r="F19" s="39"/>
      <c r="G19" s="29">
        <f>G20</f>
        <v>0</v>
      </c>
      <c r="H19" s="29">
        <f>H20</f>
        <v>0</v>
      </c>
      <c r="I19" s="28">
        <v>0</v>
      </c>
      <c r="J19" s="29">
        <f>H19-G19</f>
        <v>0</v>
      </c>
    </row>
    <row r="20" spans="1:10" ht="12" customHeight="1">
      <c r="A20" s="36" t="s">
        <v>47</v>
      </c>
      <c r="B20" s="31" t="s">
        <v>45</v>
      </c>
      <c r="C20" s="32" t="s">
        <v>10</v>
      </c>
      <c r="D20" s="32" t="s">
        <v>64</v>
      </c>
      <c r="E20" s="38" t="s">
        <v>48</v>
      </c>
      <c r="F20" s="39"/>
      <c r="G20" s="41">
        <f>G21</f>
        <v>0</v>
      </c>
      <c r="H20" s="41">
        <f>H21</f>
        <v>0</v>
      </c>
      <c r="I20" s="40">
        <v>0</v>
      </c>
      <c r="J20" s="41"/>
    </row>
    <row r="21" spans="1:10" ht="12" customHeight="1">
      <c r="A21" s="44" t="s">
        <v>65</v>
      </c>
      <c r="B21" s="31" t="s">
        <v>45</v>
      </c>
      <c r="C21" s="32" t="s">
        <v>10</v>
      </c>
      <c r="D21" s="32" t="s">
        <v>64</v>
      </c>
      <c r="E21" s="38" t="s">
        <v>66</v>
      </c>
      <c r="F21" s="33"/>
      <c r="G21" s="41">
        <f>G22+G23</f>
        <v>0</v>
      </c>
      <c r="H21" s="40">
        <f>H22+H23</f>
        <v>0</v>
      </c>
      <c r="I21" s="40">
        <v>0</v>
      </c>
      <c r="J21" s="41">
        <f>H21-G21</f>
        <v>0</v>
      </c>
    </row>
    <row r="22" spans="1:10" ht="44.25" customHeight="1">
      <c r="A22" s="44" t="s">
        <v>67</v>
      </c>
      <c r="B22" s="31" t="s">
        <v>45</v>
      </c>
      <c r="C22" s="32" t="s">
        <v>10</v>
      </c>
      <c r="D22" s="32" t="s">
        <v>64</v>
      </c>
      <c r="E22" s="38" t="s">
        <v>66</v>
      </c>
      <c r="F22" s="39" t="s">
        <v>68</v>
      </c>
      <c r="G22" s="41">
        <v>0</v>
      </c>
      <c r="H22" s="41">
        <v>0</v>
      </c>
      <c r="I22" s="40">
        <v>0</v>
      </c>
      <c r="J22" s="29">
        <f>H22-G22</f>
        <v>0</v>
      </c>
    </row>
    <row r="23" spans="1:10" ht="12" customHeight="1">
      <c r="A23" s="44" t="s">
        <v>69</v>
      </c>
      <c r="B23" s="31" t="s">
        <v>45</v>
      </c>
      <c r="C23" s="32" t="s">
        <v>10</v>
      </c>
      <c r="D23" s="32" t="s">
        <v>64</v>
      </c>
      <c r="E23" s="38" t="s">
        <v>66</v>
      </c>
      <c r="F23" s="39" t="s">
        <v>70</v>
      </c>
      <c r="G23" s="41">
        <v>0</v>
      </c>
      <c r="H23" s="41">
        <v>0</v>
      </c>
      <c r="I23" s="40">
        <v>0</v>
      </c>
      <c r="J23" s="29">
        <f>H23-G23</f>
        <v>0</v>
      </c>
    </row>
    <row r="24" spans="1:10" ht="11.25" customHeight="1">
      <c r="A24" s="35" t="s">
        <v>15</v>
      </c>
      <c r="B24" s="31" t="s">
        <v>45</v>
      </c>
      <c r="C24" s="32" t="s">
        <v>10</v>
      </c>
      <c r="D24" s="32" t="s">
        <v>23</v>
      </c>
      <c r="E24" s="32"/>
      <c r="F24" s="33"/>
      <c r="G24" s="29">
        <f aca="true" t="shared" si="3" ref="G24:H26">G25</f>
        <v>10</v>
      </c>
      <c r="H24" s="29">
        <f t="shared" si="3"/>
        <v>0</v>
      </c>
      <c r="I24" s="28"/>
      <c r="J24" s="29">
        <f t="shared" si="1"/>
        <v>-10</v>
      </c>
    </row>
    <row r="25" spans="1:10" ht="12" customHeight="1">
      <c r="A25" s="35" t="s">
        <v>15</v>
      </c>
      <c r="B25" s="43" t="s">
        <v>45</v>
      </c>
      <c r="C25" s="38" t="s">
        <v>10</v>
      </c>
      <c r="D25" s="38" t="s">
        <v>23</v>
      </c>
      <c r="E25" s="38" t="s">
        <v>71</v>
      </c>
      <c r="F25" s="39"/>
      <c r="G25" s="41">
        <f t="shared" si="3"/>
        <v>10</v>
      </c>
      <c r="H25" s="41">
        <f t="shared" si="3"/>
        <v>0</v>
      </c>
      <c r="I25" s="40"/>
      <c r="J25" s="41">
        <f t="shared" si="1"/>
        <v>-10</v>
      </c>
    </row>
    <row r="26" spans="1:10" ht="12.75">
      <c r="A26" s="35" t="s">
        <v>72</v>
      </c>
      <c r="B26" s="43" t="s">
        <v>45</v>
      </c>
      <c r="C26" s="38" t="s">
        <v>10</v>
      </c>
      <c r="D26" s="38" t="s">
        <v>23</v>
      </c>
      <c r="E26" s="38" t="s">
        <v>71</v>
      </c>
      <c r="F26" s="39"/>
      <c r="G26" s="41">
        <f t="shared" si="3"/>
        <v>10</v>
      </c>
      <c r="H26" s="41">
        <f t="shared" si="3"/>
        <v>0</v>
      </c>
      <c r="I26" s="40"/>
      <c r="J26" s="41">
        <f t="shared" si="1"/>
        <v>-10</v>
      </c>
    </row>
    <row r="27" spans="1:10" ht="12.75">
      <c r="A27" s="35" t="s">
        <v>73</v>
      </c>
      <c r="B27" s="43" t="s">
        <v>45</v>
      </c>
      <c r="C27" s="38" t="s">
        <v>10</v>
      </c>
      <c r="D27" s="38" t="s">
        <v>23</v>
      </c>
      <c r="E27" s="38" t="s">
        <v>71</v>
      </c>
      <c r="F27" s="39" t="s">
        <v>74</v>
      </c>
      <c r="G27" s="41">
        <v>10</v>
      </c>
      <c r="H27" s="41">
        <v>0</v>
      </c>
      <c r="I27" s="40"/>
      <c r="J27" s="41">
        <f t="shared" si="1"/>
        <v>-10</v>
      </c>
    </row>
    <row r="28" spans="1:10" ht="12.75">
      <c r="A28" s="35" t="s">
        <v>17</v>
      </c>
      <c r="B28" s="31" t="s">
        <v>45</v>
      </c>
      <c r="C28" s="32" t="s">
        <v>10</v>
      </c>
      <c r="D28" s="32" t="s">
        <v>16</v>
      </c>
      <c r="E28" s="32"/>
      <c r="F28" s="33"/>
      <c r="G28" s="29">
        <f>+G29</f>
        <v>60.41</v>
      </c>
      <c r="H28" s="29">
        <f>+H29</f>
        <v>60.41</v>
      </c>
      <c r="I28" s="28">
        <f>H28/G28*100</f>
        <v>100</v>
      </c>
      <c r="J28" s="29">
        <f t="shared" si="1"/>
        <v>0</v>
      </c>
    </row>
    <row r="29" spans="1:10" ht="12.75">
      <c r="A29" s="36" t="s">
        <v>47</v>
      </c>
      <c r="B29" s="37" t="s">
        <v>45</v>
      </c>
      <c r="C29" s="38" t="s">
        <v>10</v>
      </c>
      <c r="D29" s="38" t="s">
        <v>16</v>
      </c>
      <c r="E29" s="38" t="s">
        <v>48</v>
      </c>
      <c r="F29" s="39"/>
      <c r="G29" s="41">
        <f>G30</f>
        <v>60.41</v>
      </c>
      <c r="H29" s="41">
        <f>H30</f>
        <v>60.41</v>
      </c>
      <c r="I29" s="40">
        <f>H29/G29*100</f>
        <v>100</v>
      </c>
      <c r="J29" s="41">
        <f t="shared" si="1"/>
        <v>0</v>
      </c>
    </row>
    <row r="30" spans="1:10" ht="12.75">
      <c r="A30" s="35" t="s">
        <v>75</v>
      </c>
      <c r="B30" s="43" t="s">
        <v>45</v>
      </c>
      <c r="C30" s="38" t="s">
        <v>10</v>
      </c>
      <c r="D30" s="38" t="s">
        <v>16</v>
      </c>
      <c r="E30" s="38" t="s">
        <v>76</v>
      </c>
      <c r="F30" s="39"/>
      <c r="G30" s="41">
        <f>G31+G32</f>
        <v>60.41</v>
      </c>
      <c r="H30" s="41">
        <f>H31+H32</f>
        <v>60.41</v>
      </c>
      <c r="I30" s="40">
        <f>H30/G30*100</f>
        <v>100</v>
      </c>
      <c r="J30" s="41">
        <f t="shared" si="1"/>
        <v>0</v>
      </c>
    </row>
    <row r="31" spans="1:10" ht="12.75">
      <c r="A31" s="44" t="s">
        <v>59</v>
      </c>
      <c r="B31" s="43" t="s">
        <v>45</v>
      </c>
      <c r="C31" s="38" t="s">
        <v>10</v>
      </c>
      <c r="D31" s="38" t="s">
        <v>16</v>
      </c>
      <c r="E31" s="38" t="s">
        <v>76</v>
      </c>
      <c r="F31" s="39" t="s">
        <v>60</v>
      </c>
      <c r="G31" s="41">
        <v>60.41</v>
      </c>
      <c r="H31" s="41">
        <v>60.41</v>
      </c>
      <c r="I31" s="40">
        <f>H31/G31*100</f>
        <v>100</v>
      </c>
      <c r="J31" s="41">
        <f t="shared" si="1"/>
        <v>0</v>
      </c>
    </row>
    <row r="32" spans="1:10" ht="12.75">
      <c r="A32" s="46" t="s">
        <v>69</v>
      </c>
      <c r="B32" s="43" t="s">
        <v>45</v>
      </c>
      <c r="C32" s="38" t="s">
        <v>10</v>
      </c>
      <c r="D32" s="38" t="s">
        <v>16</v>
      </c>
      <c r="E32" s="38" t="s">
        <v>76</v>
      </c>
      <c r="F32" s="39" t="s">
        <v>77</v>
      </c>
      <c r="G32" s="41"/>
      <c r="H32" s="41">
        <v>0</v>
      </c>
      <c r="I32" s="40"/>
      <c r="J32" s="41"/>
    </row>
    <row r="33" spans="1:10" ht="12.75">
      <c r="A33" s="46" t="s">
        <v>78</v>
      </c>
      <c r="B33" s="31" t="s">
        <v>45</v>
      </c>
      <c r="C33" s="32" t="s">
        <v>28</v>
      </c>
      <c r="D33" s="32"/>
      <c r="E33" s="32"/>
      <c r="F33" s="33"/>
      <c r="G33" s="29">
        <f aca="true" t="shared" si="4" ref="G33:H35">G34</f>
        <v>125.19</v>
      </c>
      <c r="H33" s="29">
        <f t="shared" si="4"/>
        <v>125.19</v>
      </c>
      <c r="I33" s="28">
        <f>H33/G33*100</f>
        <v>100</v>
      </c>
      <c r="J33" s="29">
        <f t="shared" si="1"/>
        <v>0</v>
      </c>
    </row>
    <row r="34" spans="1:10" ht="12.75">
      <c r="A34" s="46" t="s">
        <v>79</v>
      </c>
      <c r="B34" s="31" t="s">
        <v>45</v>
      </c>
      <c r="C34" s="32" t="s">
        <v>28</v>
      </c>
      <c r="D34" s="32" t="s">
        <v>12</v>
      </c>
      <c r="E34" s="32"/>
      <c r="F34" s="33"/>
      <c r="G34" s="29">
        <f t="shared" si="4"/>
        <v>125.19</v>
      </c>
      <c r="H34" s="29">
        <f t="shared" si="4"/>
        <v>125.19</v>
      </c>
      <c r="I34" s="28">
        <f>H34/G34*100</f>
        <v>100</v>
      </c>
      <c r="J34" s="29">
        <f t="shared" si="1"/>
        <v>0</v>
      </c>
    </row>
    <row r="35" spans="1:10" ht="12.75">
      <c r="A35" s="36" t="s">
        <v>47</v>
      </c>
      <c r="B35" s="43" t="s">
        <v>45</v>
      </c>
      <c r="C35" s="38" t="s">
        <v>28</v>
      </c>
      <c r="D35" s="38" t="s">
        <v>12</v>
      </c>
      <c r="E35" s="38" t="s">
        <v>48</v>
      </c>
      <c r="F35" s="39"/>
      <c r="G35" s="41">
        <f t="shared" si="4"/>
        <v>125.19</v>
      </c>
      <c r="H35" s="41">
        <f t="shared" si="4"/>
        <v>125.19</v>
      </c>
      <c r="I35" s="40">
        <f>H35/G35*100</f>
        <v>100</v>
      </c>
      <c r="J35" s="41">
        <f t="shared" si="1"/>
        <v>0</v>
      </c>
    </row>
    <row r="36" spans="1:10" ht="12.75">
      <c r="A36" s="44" t="s">
        <v>65</v>
      </c>
      <c r="B36" s="37" t="s">
        <v>45</v>
      </c>
      <c r="C36" s="38" t="s">
        <v>28</v>
      </c>
      <c r="D36" s="38" t="s">
        <v>12</v>
      </c>
      <c r="E36" s="38" t="s">
        <v>80</v>
      </c>
      <c r="F36" s="39"/>
      <c r="G36" s="41">
        <f>G37+G38</f>
        <v>125.19</v>
      </c>
      <c r="H36" s="41">
        <f>H37+H38</f>
        <v>125.19</v>
      </c>
      <c r="I36" s="40">
        <f>H36/G36*100</f>
        <v>100</v>
      </c>
      <c r="J36" s="41">
        <f t="shared" si="1"/>
        <v>0</v>
      </c>
    </row>
    <row r="37" spans="1:10" ht="12.75">
      <c r="A37" s="44" t="s">
        <v>58</v>
      </c>
      <c r="B37" s="43" t="s">
        <v>45</v>
      </c>
      <c r="C37" s="38" t="s">
        <v>28</v>
      </c>
      <c r="D37" s="38" t="s">
        <v>12</v>
      </c>
      <c r="E37" s="38" t="s">
        <v>80</v>
      </c>
      <c r="F37" s="39" t="s">
        <v>52</v>
      </c>
      <c r="G37" s="45">
        <v>125.19</v>
      </c>
      <c r="H37" s="45">
        <v>125.19</v>
      </c>
      <c r="I37" s="40">
        <f>H37/G37*100</f>
        <v>100</v>
      </c>
      <c r="J37" s="41">
        <f t="shared" si="1"/>
        <v>0</v>
      </c>
    </row>
    <row r="38" spans="1:10" ht="12.75">
      <c r="A38" s="44" t="s">
        <v>59</v>
      </c>
      <c r="B38" s="43" t="s">
        <v>45</v>
      </c>
      <c r="C38" s="38" t="s">
        <v>28</v>
      </c>
      <c r="D38" s="38" t="s">
        <v>12</v>
      </c>
      <c r="E38" s="38" t="s">
        <v>80</v>
      </c>
      <c r="F38" s="39" t="s">
        <v>60</v>
      </c>
      <c r="G38" s="41">
        <v>0</v>
      </c>
      <c r="H38" s="41">
        <v>0</v>
      </c>
      <c r="I38" s="40">
        <v>0</v>
      </c>
      <c r="J38" s="41">
        <f>H38-G38</f>
        <v>0</v>
      </c>
    </row>
    <row r="39" spans="1:10" ht="12.75">
      <c r="A39" s="30" t="s">
        <v>19</v>
      </c>
      <c r="B39" s="31" t="s">
        <v>45</v>
      </c>
      <c r="C39" s="32" t="s">
        <v>14</v>
      </c>
      <c r="D39" s="32" t="s">
        <v>81</v>
      </c>
      <c r="E39" s="47"/>
      <c r="F39" s="33"/>
      <c r="G39" s="29">
        <f aca="true" t="shared" si="5" ref="G39:H41">G40</f>
        <v>580.3</v>
      </c>
      <c r="H39" s="34">
        <f t="shared" si="5"/>
        <v>561.42</v>
      </c>
      <c r="I39" s="28">
        <v>0</v>
      </c>
      <c r="J39" s="29">
        <f>H39-G39</f>
        <v>-18.879999999999995</v>
      </c>
    </row>
    <row r="40" spans="1:10" ht="12.75">
      <c r="A40" s="36" t="s">
        <v>47</v>
      </c>
      <c r="B40" s="31" t="s">
        <v>45</v>
      </c>
      <c r="C40" s="32" t="s">
        <v>14</v>
      </c>
      <c r="D40" s="32" t="s">
        <v>81</v>
      </c>
      <c r="E40" s="38" t="s">
        <v>48</v>
      </c>
      <c r="F40" s="33"/>
      <c r="G40" s="41">
        <f t="shared" si="5"/>
        <v>580.3</v>
      </c>
      <c r="H40" s="45">
        <f t="shared" si="5"/>
        <v>561.42</v>
      </c>
      <c r="I40" s="40">
        <f>H40/G40*100</f>
        <v>96.7465104256419</v>
      </c>
      <c r="J40" s="29"/>
    </row>
    <row r="41" spans="1:10" ht="12.75">
      <c r="A41" s="35" t="s">
        <v>82</v>
      </c>
      <c r="B41" s="43" t="s">
        <v>45</v>
      </c>
      <c r="C41" s="38" t="s">
        <v>14</v>
      </c>
      <c r="D41" s="38" t="s">
        <v>81</v>
      </c>
      <c r="E41" s="38" t="s">
        <v>83</v>
      </c>
      <c r="F41" s="33"/>
      <c r="G41" s="41">
        <f t="shared" si="5"/>
        <v>580.3</v>
      </c>
      <c r="H41" s="41">
        <f t="shared" si="5"/>
        <v>561.42</v>
      </c>
      <c r="I41" s="28">
        <f>H41/G41*100</f>
        <v>96.7465104256419</v>
      </c>
      <c r="J41" s="29">
        <f>H41-G41</f>
        <v>-18.879999999999995</v>
      </c>
    </row>
    <row r="42" spans="1:10" ht="12.75">
      <c r="A42" s="44" t="s">
        <v>59</v>
      </c>
      <c r="B42" s="43" t="s">
        <v>45</v>
      </c>
      <c r="C42" s="38" t="s">
        <v>14</v>
      </c>
      <c r="D42" s="38" t="s">
        <v>81</v>
      </c>
      <c r="E42" s="38" t="s">
        <v>83</v>
      </c>
      <c r="F42" s="39" t="s">
        <v>60</v>
      </c>
      <c r="G42" s="41">
        <v>580.3</v>
      </c>
      <c r="H42" s="41">
        <v>561.42</v>
      </c>
      <c r="I42" s="40">
        <f>H42/G42*100</f>
        <v>96.7465104256419</v>
      </c>
      <c r="J42" s="41">
        <f>H42-G42</f>
        <v>-18.879999999999995</v>
      </c>
    </row>
    <row r="43" spans="1:10" s="6" customFormat="1" ht="12.75">
      <c r="A43" s="48" t="s">
        <v>24</v>
      </c>
      <c r="B43" s="31" t="s">
        <v>45</v>
      </c>
      <c r="C43" s="32" t="s">
        <v>25</v>
      </c>
      <c r="D43" s="32"/>
      <c r="E43" s="32"/>
      <c r="F43" s="33"/>
      <c r="G43" s="28">
        <f>G53+G47+G44</f>
        <v>822.9</v>
      </c>
      <c r="H43" s="29">
        <f>H53+H47+H44</f>
        <v>805.31</v>
      </c>
      <c r="I43" s="28">
        <f>H43/G43*100</f>
        <v>97.86243772025762</v>
      </c>
      <c r="J43" s="29">
        <f t="shared" si="1"/>
        <v>-17.590000000000032</v>
      </c>
    </row>
    <row r="44" spans="1:10" s="6" customFormat="1" ht="12.75">
      <c r="A44" s="48" t="s">
        <v>26</v>
      </c>
      <c r="B44" s="31" t="s">
        <v>45</v>
      </c>
      <c r="C44" s="32" t="s">
        <v>25</v>
      </c>
      <c r="D44" s="32" t="s">
        <v>10</v>
      </c>
      <c r="E44" s="32"/>
      <c r="F44" s="33"/>
      <c r="G44" s="29">
        <f>G45</f>
        <v>0</v>
      </c>
      <c r="H44" s="29">
        <f>H45</f>
        <v>0</v>
      </c>
      <c r="I44" s="28">
        <v>0</v>
      </c>
      <c r="J44" s="29">
        <f t="shared" si="1"/>
        <v>0</v>
      </c>
    </row>
    <row r="45" spans="1:10" s="6" customFormat="1" ht="32.25" customHeight="1">
      <c r="A45" s="35" t="s">
        <v>84</v>
      </c>
      <c r="B45" s="37" t="s">
        <v>45</v>
      </c>
      <c r="C45" s="38" t="s">
        <v>25</v>
      </c>
      <c r="D45" s="38" t="s">
        <v>10</v>
      </c>
      <c r="E45" s="38" t="s">
        <v>85</v>
      </c>
      <c r="F45" s="39"/>
      <c r="G45" s="29">
        <f>G46</f>
        <v>0</v>
      </c>
      <c r="H45" s="29">
        <f>H46</f>
        <v>0</v>
      </c>
      <c r="I45" s="40">
        <v>0</v>
      </c>
      <c r="J45" s="41">
        <f t="shared" si="1"/>
        <v>0</v>
      </c>
    </row>
    <row r="46" spans="1:10" s="6" customFormat="1" ht="12.75">
      <c r="A46" s="35" t="s">
        <v>53</v>
      </c>
      <c r="B46" s="43" t="s">
        <v>45</v>
      </c>
      <c r="C46" s="38" t="s">
        <v>25</v>
      </c>
      <c r="D46" s="38" t="s">
        <v>10</v>
      </c>
      <c r="E46" s="38" t="s">
        <v>85</v>
      </c>
      <c r="F46" s="39" t="s">
        <v>60</v>
      </c>
      <c r="G46" s="29">
        <v>0</v>
      </c>
      <c r="H46" s="29">
        <v>0</v>
      </c>
      <c r="I46" s="40">
        <v>0</v>
      </c>
      <c r="J46" s="41">
        <f t="shared" si="1"/>
        <v>0</v>
      </c>
    </row>
    <row r="47" spans="1:10" s="6" customFormat="1" ht="12.75">
      <c r="A47" s="35" t="s">
        <v>27</v>
      </c>
      <c r="B47" s="31" t="s">
        <v>45</v>
      </c>
      <c r="C47" s="32" t="s">
        <v>25</v>
      </c>
      <c r="D47" s="32" t="s">
        <v>28</v>
      </c>
      <c r="E47" s="38"/>
      <c r="F47" s="33"/>
      <c r="G47" s="29">
        <f>G48+G51+G52</f>
        <v>0</v>
      </c>
      <c r="H47" s="29">
        <f>H48+H51+H52</f>
        <v>0</v>
      </c>
      <c r="I47" s="28">
        <v>0</v>
      </c>
      <c r="J47" s="29">
        <f t="shared" si="1"/>
        <v>0</v>
      </c>
    </row>
    <row r="48" spans="1:10" s="6" customFormat="1" ht="12.75">
      <c r="A48" s="36" t="s">
        <v>47</v>
      </c>
      <c r="B48" s="43" t="s">
        <v>45</v>
      </c>
      <c r="C48" s="38" t="s">
        <v>25</v>
      </c>
      <c r="D48" s="38" t="s">
        <v>28</v>
      </c>
      <c r="E48" s="38" t="s">
        <v>48</v>
      </c>
      <c r="F48" s="39"/>
      <c r="G48" s="41">
        <f>G49</f>
        <v>0</v>
      </c>
      <c r="H48" s="41">
        <f>H49</f>
        <v>0</v>
      </c>
      <c r="I48" s="40">
        <v>0</v>
      </c>
      <c r="J48" s="41">
        <f t="shared" si="1"/>
        <v>0</v>
      </c>
    </row>
    <row r="49" spans="1:10" s="6" customFormat="1" ht="24" customHeight="1">
      <c r="A49" s="44" t="s">
        <v>86</v>
      </c>
      <c r="B49" s="43" t="s">
        <v>45</v>
      </c>
      <c r="C49" s="38" t="s">
        <v>25</v>
      </c>
      <c r="D49" s="38" t="s">
        <v>28</v>
      </c>
      <c r="E49" s="38" t="s">
        <v>87</v>
      </c>
      <c r="F49" s="39"/>
      <c r="G49" s="41">
        <f>G50</f>
        <v>0</v>
      </c>
      <c r="H49" s="41">
        <f>H50</f>
        <v>0</v>
      </c>
      <c r="I49" s="40">
        <v>0</v>
      </c>
      <c r="J49" s="41">
        <f t="shared" si="1"/>
        <v>0</v>
      </c>
    </row>
    <row r="50" spans="1:10" s="6" customFormat="1" ht="26.25" customHeight="1">
      <c r="A50" s="44" t="s">
        <v>59</v>
      </c>
      <c r="B50" s="43" t="s">
        <v>45</v>
      </c>
      <c r="C50" s="38" t="s">
        <v>25</v>
      </c>
      <c r="D50" s="38" t="s">
        <v>28</v>
      </c>
      <c r="E50" s="38" t="s">
        <v>87</v>
      </c>
      <c r="F50" s="39" t="s">
        <v>60</v>
      </c>
      <c r="G50" s="41">
        <v>0</v>
      </c>
      <c r="H50" s="41">
        <v>0</v>
      </c>
      <c r="I50" s="40">
        <v>0</v>
      </c>
      <c r="J50" s="41">
        <f t="shared" si="1"/>
        <v>0</v>
      </c>
    </row>
    <row r="51" spans="1:10" s="6" customFormat="1" ht="24" customHeight="1">
      <c r="A51" s="49" t="s">
        <v>88</v>
      </c>
      <c r="B51" s="43" t="s">
        <v>45</v>
      </c>
      <c r="C51" s="38" t="s">
        <v>25</v>
      </c>
      <c r="D51" s="38" t="s">
        <v>28</v>
      </c>
      <c r="E51" s="38" t="s">
        <v>87</v>
      </c>
      <c r="F51" s="39" t="s">
        <v>89</v>
      </c>
      <c r="G51" s="41">
        <v>0</v>
      </c>
      <c r="H51" s="41">
        <v>0</v>
      </c>
      <c r="I51" s="40"/>
      <c r="J51" s="41"/>
    </row>
    <row r="52" spans="1:10" s="6" customFormat="1" ht="14.25" customHeight="1">
      <c r="A52" s="44" t="s">
        <v>61</v>
      </c>
      <c r="B52" s="43" t="s">
        <v>45</v>
      </c>
      <c r="C52" s="38" t="s">
        <v>25</v>
      </c>
      <c r="D52" s="38" t="s">
        <v>28</v>
      </c>
      <c r="E52" s="38" t="s">
        <v>87</v>
      </c>
      <c r="F52" s="39" t="s">
        <v>62</v>
      </c>
      <c r="G52" s="41">
        <v>0</v>
      </c>
      <c r="H52" s="41">
        <v>0</v>
      </c>
      <c r="I52" s="40">
        <v>0</v>
      </c>
      <c r="J52" s="41">
        <f>H52-G52</f>
        <v>0</v>
      </c>
    </row>
    <row r="53" spans="1:10" ht="12.75" customHeight="1">
      <c r="A53" s="35" t="s">
        <v>90</v>
      </c>
      <c r="B53" s="31" t="s">
        <v>45</v>
      </c>
      <c r="C53" s="32" t="s">
        <v>25</v>
      </c>
      <c r="D53" s="32" t="s">
        <v>12</v>
      </c>
      <c r="E53" s="32"/>
      <c r="F53" s="33"/>
      <c r="G53" s="29">
        <f aca="true" t="shared" si="6" ref="G53:H55">G54</f>
        <v>822.9</v>
      </c>
      <c r="H53" s="29">
        <f t="shared" si="6"/>
        <v>805.31</v>
      </c>
      <c r="I53" s="28">
        <f aca="true" t="shared" si="7" ref="I53:I62">H53/G53*100</f>
        <v>97.86243772025762</v>
      </c>
      <c r="J53" s="29">
        <f t="shared" si="1"/>
        <v>-17.590000000000032</v>
      </c>
    </row>
    <row r="54" spans="1:10" ht="12.75">
      <c r="A54" s="35" t="s">
        <v>90</v>
      </c>
      <c r="B54" s="43" t="s">
        <v>45</v>
      </c>
      <c r="C54" s="38" t="s">
        <v>25</v>
      </c>
      <c r="D54" s="38" t="s">
        <v>12</v>
      </c>
      <c r="E54" s="38" t="s">
        <v>91</v>
      </c>
      <c r="F54" s="39"/>
      <c r="G54" s="41">
        <f t="shared" si="6"/>
        <v>822.9</v>
      </c>
      <c r="H54" s="41">
        <f t="shared" si="6"/>
        <v>805.31</v>
      </c>
      <c r="I54" s="40">
        <f t="shared" si="7"/>
        <v>97.86243772025762</v>
      </c>
      <c r="J54" s="41">
        <f t="shared" si="1"/>
        <v>-17.590000000000032</v>
      </c>
    </row>
    <row r="55" spans="1:10" ht="14.25" customHeight="1">
      <c r="A55" s="35" t="s">
        <v>92</v>
      </c>
      <c r="B55" s="43" t="s">
        <v>45</v>
      </c>
      <c r="C55" s="38" t="s">
        <v>25</v>
      </c>
      <c r="D55" s="38" t="s">
        <v>12</v>
      </c>
      <c r="E55" s="38" t="s">
        <v>91</v>
      </c>
      <c r="F55" s="39"/>
      <c r="G55" s="41">
        <f t="shared" si="6"/>
        <v>822.9</v>
      </c>
      <c r="H55" s="41">
        <f t="shared" si="6"/>
        <v>805.31</v>
      </c>
      <c r="I55" s="40">
        <f t="shared" si="7"/>
        <v>97.86243772025762</v>
      </c>
      <c r="J55" s="41">
        <f t="shared" si="1"/>
        <v>-17.590000000000032</v>
      </c>
    </row>
    <row r="56" spans="1:10" ht="12.75">
      <c r="A56" s="46" t="s">
        <v>53</v>
      </c>
      <c r="B56" s="43" t="s">
        <v>45</v>
      </c>
      <c r="C56" s="38" t="s">
        <v>25</v>
      </c>
      <c r="D56" s="38" t="s">
        <v>12</v>
      </c>
      <c r="E56" s="38" t="s">
        <v>91</v>
      </c>
      <c r="F56" s="39" t="s">
        <v>60</v>
      </c>
      <c r="G56" s="41">
        <v>822.9</v>
      </c>
      <c r="H56" s="41">
        <v>805.31</v>
      </c>
      <c r="I56" s="40">
        <f t="shared" si="7"/>
        <v>97.86243772025762</v>
      </c>
      <c r="J56" s="41">
        <f t="shared" si="1"/>
        <v>-17.590000000000032</v>
      </c>
    </row>
    <row r="57" spans="1:10" s="6" customFormat="1" ht="12.75">
      <c r="A57" s="48" t="s">
        <v>29</v>
      </c>
      <c r="B57" s="31" t="s">
        <v>45</v>
      </c>
      <c r="C57" s="32" t="s">
        <v>21</v>
      </c>
      <c r="D57" s="32"/>
      <c r="E57" s="32"/>
      <c r="F57" s="33"/>
      <c r="G57" s="28">
        <f>G58</f>
        <v>1646.6999999999998</v>
      </c>
      <c r="H57" s="34">
        <f>H58</f>
        <v>1612.03</v>
      </c>
      <c r="I57" s="28">
        <f t="shared" si="7"/>
        <v>97.89457703285359</v>
      </c>
      <c r="J57" s="29">
        <f t="shared" si="1"/>
        <v>-34.669999999999845</v>
      </c>
    </row>
    <row r="58" spans="1:10" ht="12.75">
      <c r="A58" s="35" t="s">
        <v>30</v>
      </c>
      <c r="B58" s="31" t="s">
        <v>45</v>
      </c>
      <c r="C58" s="32" t="s">
        <v>21</v>
      </c>
      <c r="D58" s="32" t="s">
        <v>10</v>
      </c>
      <c r="E58" s="32"/>
      <c r="F58" s="33"/>
      <c r="G58" s="28">
        <f>G59</f>
        <v>1646.6999999999998</v>
      </c>
      <c r="H58" s="34">
        <f>H59</f>
        <v>1612.03</v>
      </c>
      <c r="I58" s="28">
        <f t="shared" si="7"/>
        <v>97.89457703285359</v>
      </c>
      <c r="J58" s="29">
        <f t="shared" si="1"/>
        <v>-34.669999999999845</v>
      </c>
    </row>
    <row r="59" spans="1:10" ht="12.75">
      <c r="A59" s="36" t="s">
        <v>47</v>
      </c>
      <c r="B59" s="37" t="s">
        <v>45</v>
      </c>
      <c r="C59" s="38" t="s">
        <v>21</v>
      </c>
      <c r="D59" s="38" t="s">
        <v>10</v>
      </c>
      <c r="E59" s="38" t="s">
        <v>93</v>
      </c>
      <c r="F59" s="39"/>
      <c r="G59" s="40">
        <f>G60+G63+G66+G67</f>
        <v>1646.6999999999998</v>
      </c>
      <c r="H59" s="45">
        <f>H60+H63+H64+H67</f>
        <v>1612.03</v>
      </c>
      <c r="I59" s="40">
        <f t="shared" si="7"/>
        <v>97.89457703285359</v>
      </c>
      <c r="J59" s="41">
        <f t="shared" si="1"/>
        <v>-34.669999999999845</v>
      </c>
    </row>
    <row r="60" spans="1:10" ht="12.75">
      <c r="A60" s="35" t="s">
        <v>94</v>
      </c>
      <c r="B60" s="43" t="s">
        <v>45</v>
      </c>
      <c r="C60" s="38" t="s">
        <v>21</v>
      </c>
      <c r="D60" s="38" t="s">
        <v>10</v>
      </c>
      <c r="E60" s="38" t="s">
        <v>95</v>
      </c>
      <c r="F60" s="39"/>
      <c r="G60" s="40">
        <f>G62</f>
        <v>1453.6</v>
      </c>
      <c r="H60" s="45">
        <f>H61</f>
        <v>1418.93</v>
      </c>
      <c r="I60" s="40">
        <f t="shared" si="7"/>
        <v>97.61488717666484</v>
      </c>
      <c r="J60" s="41">
        <f t="shared" si="1"/>
        <v>-34.669999999999845</v>
      </c>
    </row>
    <row r="61" spans="1:10" ht="14.25" customHeight="1">
      <c r="A61" s="35" t="s">
        <v>96</v>
      </c>
      <c r="B61" s="43" t="s">
        <v>45</v>
      </c>
      <c r="C61" s="38" t="s">
        <v>21</v>
      </c>
      <c r="D61" s="38" t="s">
        <v>10</v>
      </c>
      <c r="E61" s="38" t="s">
        <v>95</v>
      </c>
      <c r="F61" s="39" t="s">
        <v>97</v>
      </c>
      <c r="G61" s="40">
        <f>G62</f>
        <v>1453.6</v>
      </c>
      <c r="H61" s="45">
        <f>H62</f>
        <v>1418.93</v>
      </c>
      <c r="I61" s="40">
        <f t="shared" si="7"/>
        <v>97.61488717666484</v>
      </c>
      <c r="J61" s="40">
        <f>H61-G61</f>
        <v>-34.669999999999845</v>
      </c>
    </row>
    <row r="62" spans="1:10" ht="34.5" customHeight="1">
      <c r="A62" s="35" t="s">
        <v>98</v>
      </c>
      <c r="B62" s="43" t="s">
        <v>45</v>
      </c>
      <c r="C62" s="38" t="s">
        <v>21</v>
      </c>
      <c r="D62" s="38" t="s">
        <v>10</v>
      </c>
      <c r="E62" s="38" t="s">
        <v>95</v>
      </c>
      <c r="F62" s="39" t="s">
        <v>99</v>
      </c>
      <c r="G62" s="40">
        <v>1453.6</v>
      </c>
      <c r="H62" s="45">
        <v>1418.93</v>
      </c>
      <c r="I62" s="40">
        <f t="shared" si="7"/>
        <v>97.61488717666484</v>
      </c>
      <c r="J62" s="41">
        <f t="shared" si="1"/>
        <v>-34.669999999999845</v>
      </c>
    </row>
    <row r="63" spans="1:10" ht="12.75">
      <c r="A63" s="35" t="s">
        <v>100</v>
      </c>
      <c r="B63" s="43" t="s">
        <v>45</v>
      </c>
      <c r="C63" s="38" t="s">
        <v>21</v>
      </c>
      <c r="D63" s="38" t="s">
        <v>10</v>
      </c>
      <c r="E63" s="38" t="s">
        <v>101</v>
      </c>
      <c r="F63" s="39" t="s">
        <v>102</v>
      </c>
      <c r="G63" s="41">
        <v>0</v>
      </c>
      <c r="H63" s="41">
        <v>0</v>
      </c>
      <c r="I63" s="40"/>
      <c r="J63" s="41">
        <f>H63-G63</f>
        <v>0</v>
      </c>
    </row>
    <row r="64" spans="1:10" ht="12.75">
      <c r="A64" s="36" t="s">
        <v>47</v>
      </c>
      <c r="B64" s="43" t="s">
        <v>45</v>
      </c>
      <c r="C64" s="38" t="s">
        <v>21</v>
      </c>
      <c r="D64" s="38" t="s">
        <v>10</v>
      </c>
      <c r="E64" s="38" t="s">
        <v>48</v>
      </c>
      <c r="F64" s="39"/>
      <c r="G64" s="41">
        <f>G65</f>
        <v>193.1</v>
      </c>
      <c r="H64" s="41">
        <f>H65</f>
        <v>193.1</v>
      </c>
      <c r="I64" s="40">
        <f>H64/G64*100</f>
        <v>100</v>
      </c>
      <c r="J64" s="41">
        <f t="shared" si="1"/>
        <v>0</v>
      </c>
    </row>
    <row r="65" spans="1:10" ht="12.75" customHeight="1">
      <c r="A65" s="35" t="s">
        <v>103</v>
      </c>
      <c r="B65" s="43" t="s">
        <v>45</v>
      </c>
      <c r="C65" s="38" t="s">
        <v>21</v>
      </c>
      <c r="D65" s="38" t="s">
        <v>10</v>
      </c>
      <c r="E65" s="38" t="s">
        <v>104</v>
      </c>
      <c r="F65" s="39"/>
      <c r="G65" s="41">
        <f>G66</f>
        <v>193.1</v>
      </c>
      <c r="H65" s="41">
        <f>H66</f>
        <v>193.1</v>
      </c>
      <c r="I65" s="40">
        <f>H65/G65*100</f>
        <v>100</v>
      </c>
      <c r="J65" s="41">
        <f t="shared" si="1"/>
        <v>0</v>
      </c>
    </row>
    <row r="66" spans="1:10" ht="36.75" customHeight="1">
      <c r="A66" s="35" t="s">
        <v>98</v>
      </c>
      <c r="B66" s="43" t="s">
        <v>45</v>
      </c>
      <c r="C66" s="38" t="s">
        <v>21</v>
      </c>
      <c r="D66" s="38" t="s">
        <v>10</v>
      </c>
      <c r="E66" s="38" t="s">
        <v>104</v>
      </c>
      <c r="F66" s="39" t="s">
        <v>99</v>
      </c>
      <c r="G66" s="41">
        <v>193.1</v>
      </c>
      <c r="H66" s="41">
        <v>193.1</v>
      </c>
      <c r="I66" s="40">
        <f>H66/G66*100</f>
        <v>100</v>
      </c>
      <c r="J66" s="41">
        <f t="shared" si="1"/>
        <v>0</v>
      </c>
    </row>
    <row r="67" spans="1:10" ht="16.5" customHeight="1">
      <c r="A67" s="35" t="s">
        <v>105</v>
      </c>
      <c r="B67" s="43" t="s">
        <v>45</v>
      </c>
      <c r="C67" s="38" t="s">
        <v>21</v>
      </c>
      <c r="D67" s="38" t="s">
        <v>10</v>
      </c>
      <c r="E67" s="38" t="s">
        <v>106</v>
      </c>
      <c r="F67" s="39" t="s">
        <v>99</v>
      </c>
      <c r="G67" s="41">
        <v>0</v>
      </c>
      <c r="H67" s="41">
        <v>0</v>
      </c>
      <c r="I67" s="40">
        <v>0</v>
      </c>
      <c r="J67" s="41">
        <f t="shared" si="1"/>
        <v>0</v>
      </c>
    </row>
    <row r="68" spans="1:10" ht="16.5" customHeight="1">
      <c r="A68" s="48" t="s">
        <v>107</v>
      </c>
      <c r="B68" s="43" t="s">
        <v>45</v>
      </c>
      <c r="C68" s="32" t="s">
        <v>108</v>
      </c>
      <c r="D68" s="32"/>
      <c r="E68" s="32"/>
      <c r="F68" s="32"/>
      <c r="G68" s="29">
        <f aca="true" t="shared" si="8" ref="G68:J71">G69</f>
        <v>0</v>
      </c>
      <c r="H68" s="29">
        <f t="shared" si="8"/>
        <v>0</v>
      </c>
      <c r="I68" s="28">
        <v>0</v>
      </c>
      <c r="J68" s="29">
        <f t="shared" si="8"/>
        <v>0</v>
      </c>
    </row>
    <row r="69" spans="1:10" ht="16.5" customHeight="1">
      <c r="A69" s="35" t="s">
        <v>109</v>
      </c>
      <c r="B69" s="43" t="s">
        <v>45</v>
      </c>
      <c r="C69" s="38" t="s">
        <v>108</v>
      </c>
      <c r="D69" s="38" t="s">
        <v>12</v>
      </c>
      <c r="E69" s="38"/>
      <c r="F69" s="38"/>
      <c r="G69" s="41">
        <f t="shared" si="8"/>
        <v>0</v>
      </c>
      <c r="H69" s="41">
        <f t="shared" si="8"/>
        <v>0</v>
      </c>
      <c r="I69" s="40">
        <v>0</v>
      </c>
      <c r="J69" s="41">
        <f t="shared" si="8"/>
        <v>0</v>
      </c>
    </row>
    <row r="70" spans="1:10" ht="16.5" customHeight="1">
      <c r="A70" s="36" t="s">
        <v>47</v>
      </c>
      <c r="B70" s="43" t="s">
        <v>45</v>
      </c>
      <c r="C70" s="38" t="s">
        <v>108</v>
      </c>
      <c r="D70" s="38" t="s">
        <v>12</v>
      </c>
      <c r="E70" s="38" t="s">
        <v>48</v>
      </c>
      <c r="F70" s="38"/>
      <c r="G70" s="41">
        <f t="shared" si="8"/>
        <v>0</v>
      </c>
      <c r="H70" s="41">
        <f t="shared" si="8"/>
        <v>0</v>
      </c>
      <c r="I70" s="40">
        <v>0</v>
      </c>
      <c r="J70" s="41">
        <f t="shared" si="8"/>
        <v>0</v>
      </c>
    </row>
    <row r="71" spans="1:10" ht="16.5" customHeight="1">
      <c r="A71" s="44" t="s">
        <v>110</v>
      </c>
      <c r="B71" s="43" t="s">
        <v>45</v>
      </c>
      <c r="C71" s="38" t="s">
        <v>108</v>
      </c>
      <c r="D71" s="38" t="s">
        <v>12</v>
      </c>
      <c r="E71" s="38" t="s">
        <v>71</v>
      </c>
      <c r="F71" s="38"/>
      <c r="G71" s="41">
        <f t="shared" si="8"/>
        <v>0</v>
      </c>
      <c r="H71" s="41">
        <f t="shared" si="8"/>
        <v>0</v>
      </c>
      <c r="I71" s="40">
        <v>0</v>
      </c>
      <c r="J71" s="41">
        <f t="shared" si="8"/>
        <v>0</v>
      </c>
    </row>
    <row r="72" spans="1:10" ht="22.5" customHeight="1">
      <c r="A72" s="44" t="s">
        <v>111</v>
      </c>
      <c r="B72" s="43" t="s">
        <v>45</v>
      </c>
      <c r="C72" s="38" t="s">
        <v>108</v>
      </c>
      <c r="D72" s="38" t="s">
        <v>12</v>
      </c>
      <c r="E72" s="38" t="s">
        <v>71</v>
      </c>
      <c r="F72" s="38" t="s">
        <v>112</v>
      </c>
      <c r="G72" s="41">
        <v>0</v>
      </c>
      <c r="H72" s="41">
        <v>0</v>
      </c>
      <c r="I72" s="40">
        <v>0</v>
      </c>
      <c r="J72" s="41">
        <f aca="true" t="shared" si="9" ref="J72:J77">H72-G72</f>
        <v>0</v>
      </c>
    </row>
    <row r="73" spans="1:10" ht="12.75">
      <c r="A73" s="35" t="s">
        <v>113</v>
      </c>
      <c r="B73" s="50" t="s">
        <v>45</v>
      </c>
      <c r="C73" s="32" t="s">
        <v>23</v>
      </c>
      <c r="D73" s="32"/>
      <c r="E73" s="32"/>
      <c r="F73" s="33"/>
      <c r="G73" s="29">
        <f aca="true" t="shared" si="10" ref="G73:H76">G74</f>
        <v>101.1</v>
      </c>
      <c r="H73" s="29">
        <f t="shared" si="10"/>
        <v>94.13</v>
      </c>
      <c r="I73" s="29">
        <f>I74</f>
        <v>93.10583580613255</v>
      </c>
      <c r="J73" s="29">
        <f t="shared" si="9"/>
        <v>-6.969999999999999</v>
      </c>
    </row>
    <row r="74" spans="1:10" ht="12.75">
      <c r="A74" s="35" t="s">
        <v>114</v>
      </c>
      <c r="B74" s="50" t="s">
        <v>45</v>
      </c>
      <c r="C74" s="32" t="s">
        <v>23</v>
      </c>
      <c r="D74" s="32" t="s">
        <v>10</v>
      </c>
      <c r="E74" s="32"/>
      <c r="F74" s="33"/>
      <c r="G74" s="29">
        <f t="shared" si="10"/>
        <v>101.1</v>
      </c>
      <c r="H74" s="29">
        <f t="shared" si="10"/>
        <v>94.13</v>
      </c>
      <c r="I74" s="29">
        <f>I75</f>
        <v>93.10583580613255</v>
      </c>
      <c r="J74" s="29">
        <f t="shared" si="9"/>
        <v>-6.969999999999999</v>
      </c>
    </row>
    <row r="75" spans="1:10" ht="12.75">
      <c r="A75" s="36" t="s">
        <v>47</v>
      </c>
      <c r="B75" s="51" t="s">
        <v>45</v>
      </c>
      <c r="C75" s="38" t="s">
        <v>23</v>
      </c>
      <c r="D75" s="38" t="s">
        <v>10</v>
      </c>
      <c r="E75" s="38" t="s">
        <v>93</v>
      </c>
      <c r="F75" s="39"/>
      <c r="G75" s="41">
        <f>G76</f>
        <v>101.1</v>
      </c>
      <c r="H75" s="41">
        <f t="shared" si="10"/>
        <v>94.13</v>
      </c>
      <c r="I75" s="41">
        <f>I76</f>
        <v>93.10583580613255</v>
      </c>
      <c r="J75" s="29">
        <f t="shared" si="9"/>
        <v>-6.969999999999999</v>
      </c>
    </row>
    <row r="76" spans="1:10" ht="12.75">
      <c r="A76" s="35" t="s">
        <v>115</v>
      </c>
      <c r="B76" s="51" t="s">
        <v>45</v>
      </c>
      <c r="C76" s="38" t="s">
        <v>23</v>
      </c>
      <c r="D76" s="38" t="s">
        <v>10</v>
      </c>
      <c r="E76" s="38" t="s">
        <v>116</v>
      </c>
      <c r="F76" s="39"/>
      <c r="G76" s="41">
        <f t="shared" si="10"/>
        <v>101.1</v>
      </c>
      <c r="H76" s="41">
        <f t="shared" si="10"/>
        <v>94.13</v>
      </c>
      <c r="I76" s="41">
        <f>I77</f>
        <v>93.10583580613255</v>
      </c>
      <c r="J76" s="29">
        <f t="shared" si="9"/>
        <v>-6.969999999999999</v>
      </c>
    </row>
    <row r="77" spans="1:10" ht="12.75">
      <c r="A77" s="44" t="s">
        <v>59</v>
      </c>
      <c r="B77" s="51" t="s">
        <v>45</v>
      </c>
      <c r="C77" s="38" t="s">
        <v>23</v>
      </c>
      <c r="D77" s="38" t="s">
        <v>10</v>
      </c>
      <c r="E77" s="38" t="s">
        <v>116</v>
      </c>
      <c r="F77" s="39" t="s">
        <v>60</v>
      </c>
      <c r="G77" s="41">
        <v>101.1</v>
      </c>
      <c r="H77" s="41">
        <v>94.13</v>
      </c>
      <c r="I77" s="41">
        <f>H77/G77*100</f>
        <v>93.10583580613255</v>
      </c>
      <c r="J77" s="29">
        <f t="shared" si="9"/>
        <v>-6.969999999999999</v>
      </c>
    </row>
    <row r="78" spans="1:10" ht="12" customHeight="1">
      <c r="A78" s="35" t="s">
        <v>31</v>
      </c>
      <c r="B78" s="31" t="s">
        <v>45</v>
      </c>
      <c r="C78" s="32" t="s">
        <v>117</v>
      </c>
      <c r="D78" s="32"/>
      <c r="E78" s="32"/>
      <c r="F78" s="33"/>
      <c r="G78" s="29">
        <f aca="true" t="shared" si="11" ref="G78:H80">G79</f>
        <v>1</v>
      </c>
      <c r="H78" s="29">
        <f t="shared" si="11"/>
        <v>1</v>
      </c>
      <c r="I78" s="28">
        <f>I79</f>
        <v>100</v>
      </c>
      <c r="J78" s="29">
        <f t="shared" si="1"/>
        <v>0</v>
      </c>
    </row>
    <row r="79" spans="1:10" ht="14.25" customHeight="1">
      <c r="A79" s="35" t="s">
        <v>118</v>
      </c>
      <c r="B79" s="31" t="s">
        <v>45</v>
      </c>
      <c r="C79" s="32" t="s">
        <v>117</v>
      </c>
      <c r="D79" s="32" t="s">
        <v>12</v>
      </c>
      <c r="E79" s="32"/>
      <c r="F79" s="33"/>
      <c r="G79" s="29">
        <f t="shared" si="11"/>
        <v>1</v>
      </c>
      <c r="H79" s="29">
        <f t="shared" si="11"/>
        <v>1</v>
      </c>
      <c r="I79" s="28">
        <f>I80</f>
        <v>100</v>
      </c>
      <c r="J79" s="29">
        <f t="shared" si="1"/>
        <v>0</v>
      </c>
    </row>
    <row r="80" spans="1:10" ht="12.75">
      <c r="A80" s="36" t="s">
        <v>119</v>
      </c>
      <c r="B80" s="43" t="s">
        <v>45</v>
      </c>
      <c r="C80" s="38" t="s">
        <v>117</v>
      </c>
      <c r="D80" s="38" t="s">
        <v>12</v>
      </c>
      <c r="E80" s="38" t="s">
        <v>48</v>
      </c>
      <c r="F80" s="39"/>
      <c r="G80" s="41">
        <f>G81</f>
        <v>1</v>
      </c>
      <c r="H80" s="41">
        <f t="shared" si="11"/>
        <v>1</v>
      </c>
      <c r="I80" s="40">
        <f>I81</f>
        <v>100</v>
      </c>
      <c r="J80" s="41">
        <f t="shared" si="1"/>
        <v>0</v>
      </c>
    </row>
    <row r="81" spans="1:10" ht="12.75">
      <c r="A81" s="35" t="s">
        <v>120</v>
      </c>
      <c r="B81" s="37" t="s">
        <v>45</v>
      </c>
      <c r="C81" s="38" t="s">
        <v>117</v>
      </c>
      <c r="D81" s="38" t="s">
        <v>12</v>
      </c>
      <c r="E81" s="38" t="s">
        <v>121</v>
      </c>
      <c r="F81" s="39"/>
      <c r="G81" s="41">
        <f>G82</f>
        <v>1</v>
      </c>
      <c r="H81" s="41">
        <f>H82</f>
        <v>1</v>
      </c>
      <c r="I81" s="40">
        <f>I82</f>
        <v>100</v>
      </c>
      <c r="J81" s="41">
        <f t="shared" si="1"/>
        <v>0</v>
      </c>
    </row>
    <row r="82" spans="1:10" ht="12.75" customHeight="1">
      <c r="A82" s="44" t="s">
        <v>122</v>
      </c>
      <c r="B82" s="43" t="s">
        <v>45</v>
      </c>
      <c r="C82" s="38" t="s">
        <v>117</v>
      </c>
      <c r="D82" s="38" t="s">
        <v>12</v>
      </c>
      <c r="E82" s="38" t="s">
        <v>121</v>
      </c>
      <c r="F82" s="39" t="s">
        <v>123</v>
      </c>
      <c r="G82" s="41">
        <v>1</v>
      </c>
      <c r="H82" s="41">
        <v>1</v>
      </c>
      <c r="I82" s="40">
        <f>H82/G82*100</f>
        <v>100</v>
      </c>
      <c r="J82" s="41">
        <f t="shared" si="1"/>
        <v>0</v>
      </c>
    </row>
    <row r="83" spans="1:10" s="6" customFormat="1" ht="12.75">
      <c r="A83" s="48" t="s">
        <v>32</v>
      </c>
      <c r="B83" s="52"/>
      <c r="C83" s="32" t="s">
        <v>124</v>
      </c>
      <c r="D83" s="32" t="s">
        <v>124</v>
      </c>
      <c r="E83" s="32"/>
      <c r="F83" s="33"/>
      <c r="G83" s="34">
        <f>G7+G33+G39+G43+G57+G68+G73+G78</f>
        <v>7081.2</v>
      </c>
      <c r="H83" s="34">
        <f>H7+H33+H39+H43+H57+H68+H73+H78</f>
        <v>6757.66</v>
      </c>
      <c r="I83" s="28">
        <f>H83/G83*100</f>
        <v>95.43100039541321</v>
      </c>
      <c r="J83" s="29">
        <f t="shared" si="1"/>
        <v>-323.53999999999996</v>
      </c>
    </row>
  </sheetData>
  <sheetProtection selectLockedCells="1" selectUnlockedCells="1"/>
  <mergeCells count="3">
    <mergeCell ref="E1:G1"/>
    <mergeCell ref="B2:J2"/>
    <mergeCell ref="A3:J3"/>
  </mergeCells>
  <printOptions/>
  <pageMargins left="0.5902777777777778" right="0" top="0.78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Валентина Гусякова</cp:lastModifiedBy>
  <cp:lastPrinted>2019-05-30T12:29:50Z</cp:lastPrinted>
  <dcterms:created xsi:type="dcterms:W3CDTF">2005-12-15T11:42:06Z</dcterms:created>
  <dcterms:modified xsi:type="dcterms:W3CDTF">2019-05-30T12:30:27Z</dcterms:modified>
  <cp:category/>
  <cp:version/>
  <cp:contentType/>
  <cp:contentStatus/>
  <cp:revision>1</cp:revision>
</cp:coreProperties>
</file>