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</sheets>
  <definedNames/>
  <calcPr fullCalcOnLoad="1"/>
</workbook>
</file>

<file path=xl/sharedStrings.xml><?xml version="1.0" encoding="utf-8"?>
<sst xmlns="http://schemas.openxmlformats.org/spreadsheetml/2006/main" count="160" uniqueCount="55">
  <si>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</si>
  <si>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</si>
  <si>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</si>
  <si>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</si>
  <si>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</si>
  <si>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</si>
  <si>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</si>
  <si>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</si>
  <si>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</si>
  <si>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</si>
  <si>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</si>
  <si>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</si>
  <si>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</si>
  <si>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</si>
  <si>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</si>
  <si>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</si>
  <si>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</si>
  <si>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</si>
  <si>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</si>
  <si>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</si>
  <si>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</si>
  <si>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</si>
  <si>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</si>
  <si>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</si>
  <si>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</si>
  <si>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</si>
  <si>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</si>
  <si>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</si>
  <si>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</si>
  <si>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</si>
  <si>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</si>
  <si>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</si>
  <si>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</si>
  <si>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</si>
  <si>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</si>
  <si>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</si>
  <si>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14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</si>
  <si>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</si>
  <si>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</si>
  <si>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</si>
  <si>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</si>
  <si>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Прочие межбюджетные отношения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</si>
  <si>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</si>
  <si>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</si>
  <si>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</si>
  <si>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</si>
  <si>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</si>
  <si>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</si>
  <si>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Приложение 3</t>
  </si>
  <si>
    <t>Поддержка дорожного хозяйства</t>
  </si>
  <si>
    <t>09</t>
  </si>
  <si>
    <t>Исполнение расходной части бюджета  Ломовского сельского поселения за 2013 год по разделам и подразделам  классификации расходов бюджета</t>
  </si>
  <si>
    <t>Физическая культура и спорт</t>
  </si>
  <si>
    <t xml:space="preserve">Физическая культура    </t>
  </si>
  <si>
    <t>к решению Ломовского сельского Совета народных депутатов "Об исполнении бюджета Ломовского сельского поселения Залегощенского района Орловской области за 2013 год"                                   от 10 марта  2014 года №  84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</si>
</sst>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8" t="s">
        <v>5</v>
      </c>
      <c r="C1" s="28"/>
      <c r="D1" s="28"/>
    </row>
    <row r="2" spans="2:4" ht="12.75">
      <c r="B2" s="28" t="s">
        <v>6</v>
      </c>
      <c r="C2" s="28"/>
      <c r="D2" s="28"/>
    </row>
    <row r="3" spans="2:4" ht="12.75">
      <c r="B3" s="28" t="s">
        <v>7</v>
      </c>
      <c r="C3" s="28"/>
      <c r="D3" s="28"/>
    </row>
    <row r="4" spans="2:4" ht="12.75">
      <c r="B4" s="28" t="s">
        <v>8</v>
      </c>
      <c r="C4" s="28"/>
      <c r="D4" s="28"/>
    </row>
    <row r="5" spans="1:4" ht="38.25" customHeight="1">
      <c r="A5" s="27" t="s">
        <v>4</v>
      </c>
      <c r="B5" s="27"/>
      <c r="C5" s="27"/>
      <c r="D5" s="27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3">
      <selection activeCell="A4" sqref="A4:G4"/>
    </sheetView>
  </sheetViews>
  <sheetFormatPr defaultColWidth="9.00390625" defaultRowHeight="12.75"/>
  <cols>
    <col min="1" max="1" width="56.125" style="0" customWidth="1"/>
    <col min="2" max="2" width="4.375" style="0" customWidth="1"/>
    <col min="3" max="3" width="4.25390625" style="0" customWidth="1"/>
    <col min="4" max="4" width="7.875" style="0" customWidth="1"/>
    <col min="5" max="5" width="8.25390625" style="0" customWidth="1"/>
    <col min="6" max="6" width="6.25390625" style="0" customWidth="1"/>
  </cols>
  <sheetData>
    <row r="1" spans="2:7" ht="16.5" customHeight="1">
      <c r="B1" s="28" t="s">
        <v>48</v>
      </c>
      <c r="C1" s="28"/>
      <c r="D1" s="28"/>
      <c r="E1" s="28"/>
      <c r="F1" s="28"/>
      <c r="G1" s="28"/>
    </row>
    <row r="2" spans="2:7" ht="60" customHeight="1">
      <c r="B2" s="29" t="s">
        <v>54</v>
      </c>
      <c r="C2" s="29"/>
      <c r="D2" s="29"/>
      <c r="E2" s="29"/>
      <c r="F2" s="29"/>
      <c r="G2" s="29"/>
    </row>
    <row r="3" spans="2:4" ht="17.25" customHeight="1">
      <c r="B3" s="27"/>
      <c r="C3" s="27"/>
      <c r="D3" s="27"/>
    </row>
    <row r="4" spans="1:7" ht="33" customHeight="1">
      <c r="A4" s="30" t="s">
        <v>51</v>
      </c>
      <c r="B4" s="30"/>
      <c r="C4" s="30"/>
      <c r="D4" s="30"/>
      <c r="E4" s="30"/>
      <c r="F4" s="30"/>
      <c r="G4" s="30"/>
    </row>
    <row r="6" spans="1:7" ht="61.5" customHeight="1">
      <c r="A6" s="12" t="s">
        <v>0</v>
      </c>
      <c r="B6" s="17" t="s">
        <v>34</v>
      </c>
      <c r="C6" s="17" t="s">
        <v>35</v>
      </c>
      <c r="D6" s="17" t="s">
        <v>44</v>
      </c>
      <c r="E6" s="3" t="s">
        <v>45</v>
      </c>
      <c r="F6" s="3" t="s">
        <v>46</v>
      </c>
      <c r="G6" s="19" t="s">
        <v>47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2065.1</v>
      </c>
      <c r="E7" s="4">
        <f>SUM(E8:E12)</f>
        <v>2051.5</v>
      </c>
      <c r="F7" s="20">
        <f>E7/D7*100</f>
        <v>99.34143625006054</v>
      </c>
      <c r="G7" s="14">
        <f>E7-D7</f>
        <v>-13.599999999999909</v>
      </c>
    </row>
    <row r="8" spans="1:7" s="6" customFormat="1" ht="25.5">
      <c r="A8" s="15" t="s">
        <v>40</v>
      </c>
      <c r="B8" s="16" t="s">
        <v>10</v>
      </c>
      <c r="C8" s="16" t="s">
        <v>26</v>
      </c>
      <c r="D8" s="14">
        <v>484.8</v>
      </c>
      <c r="E8" s="14">
        <v>484.6</v>
      </c>
      <c r="F8" s="20">
        <f aca="true" t="shared" si="0" ref="F8:F27">E8/D8*100</f>
        <v>99.95874587458746</v>
      </c>
      <c r="G8" s="14">
        <f aca="true" t="shared" si="1" ref="G8:G27">E8-D8</f>
        <v>-0.19999999999998863</v>
      </c>
    </row>
    <row r="9" spans="1:7" ht="38.25">
      <c r="A9" s="3" t="s">
        <v>13</v>
      </c>
      <c r="B9" s="2" t="s">
        <v>10</v>
      </c>
      <c r="C9" s="2" t="s">
        <v>14</v>
      </c>
      <c r="D9" s="10">
        <v>1530.1</v>
      </c>
      <c r="E9" s="1">
        <v>1528.7</v>
      </c>
      <c r="F9" s="20">
        <v>99.4</v>
      </c>
      <c r="G9" s="14">
        <f t="shared" si="1"/>
        <v>-1.3999999999998636</v>
      </c>
    </row>
    <row r="10" spans="1:7" ht="12.75">
      <c r="A10" s="3" t="s">
        <v>43</v>
      </c>
      <c r="B10" s="2" t="s">
        <v>10</v>
      </c>
      <c r="C10" s="2" t="s">
        <v>42</v>
      </c>
      <c r="D10" s="10">
        <v>9.2</v>
      </c>
      <c r="E10" s="1">
        <v>9.2</v>
      </c>
      <c r="F10" s="20"/>
      <c r="G10" s="14">
        <f t="shared" si="1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>
        <v>5</v>
      </c>
      <c r="E11" s="1">
        <v>0</v>
      </c>
      <c r="F11" s="20">
        <f t="shared" si="0"/>
        <v>0</v>
      </c>
      <c r="G11" s="14">
        <f t="shared" si="1"/>
        <v>-5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36</v>
      </c>
      <c r="E12" s="1">
        <v>29</v>
      </c>
      <c r="F12" s="20">
        <f t="shared" si="0"/>
        <v>80.55555555555556</v>
      </c>
      <c r="G12" s="14">
        <f t="shared" si="1"/>
        <v>-7</v>
      </c>
    </row>
    <row r="13" spans="1:7" s="6" customFormat="1" ht="12.75">
      <c r="A13" s="7" t="s">
        <v>38</v>
      </c>
      <c r="B13" s="5" t="s">
        <v>26</v>
      </c>
      <c r="C13" s="5"/>
      <c r="D13" s="4">
        <f>D14</f>
        <v>83.5</v>
      </c>
      <c r="E13" s="4">
        <f>SUM(E14)</f>
        <v>83.5</v>
      </c>
      <c r="F13" s="20">
        <f t="shared" si="0"/>
        <v>100</v>
      </c>
      <c r="G13" s="14">
        <f t="shared" si="1"/>
        <v>0</v>
      </c>
    </row>
    <row r="14" spans="1:7" ht="12.75">
      <c r="A14" s="3" t="s">
        <v>39</v>
      </c>
      <c r="B14" s="2" t="s">
        <v>26</v>
      </c>
      <c r="C14" s="2" t="s">
        <v>12</v>
      </c>
      <c r="D14" s="10">
        <v>83.5</v>
      </c>
      <c r="E14" s="1">
        <v>83.5</v>
      </c>
      <c r="F14" s="20">
        <f t="shared" si="0"/>
        <v>100</v>
      </c>
      <c r="G14" s="14">
        <f t="shared" si="1"/>
        <v>0</v>
      </c>
    </row>
    <row r="15" spans="1:7" ht="12.75">
      <c r="A15" s="22" t="s">
        <v>19</v>
      </c>
      <c r="B15" s="21" t="s">
        <v>14</v>
      </c>
      <c r="C15" s="2"/>
      <c r="D15" s="23">
        <f>SUM(D16)</f>
        <v>0</v>
      </c>
      <c r="E15" s="23">
        <f>SUM(E16)</f>
        <v>0</v>
      </c>
      <c r="F15" s="25">
        <v>0</v>
      </c>
      <c r="G15" s="14">
        <f>E15-D15</f>
        <v>0</v>
      </c>
    </row>
    <row r="16" spans="1:7" ht="12.75">
      <c r="A16" s="3" t="s">
        <v>49</v>
      </c>
      <c r="B16" s="24" t="s">
        <v>14</v>
      </c>
      <c r="C16" s="2" t="s">
        <v>50</v>
      </c>
      <c r="D16" s="10">
        <v>0</v>
      </c>
      <c r="E16" s="1">
        <v>0</v>
      </c>
      <c r="F16" s="25">
        <v>0</v>
      </c>
      <c r="G16" s="14">
        <f>E16-D16</f>
        <v>0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669.9000000000001</v>
      </c>
      <c r="E17" s="4">
        <f>SUM(E18:E20)</f>
        <v>654.5</v>
      </c>
      <c r="F17" s="20">
        <f t="shared" si="0"/>
        <v>97.70114942528735</v>
      </c>
      <c r="G17" s="14">
        <f t="shared" si="1"/>
        <v>-15.400000000000091</v>
      </c>
    </row>
    <row r="18" spans="1:7" s="18" customFormat="1" ht="12.75">
      <c r="A18" s="15" t="s">
        <v>24</v>
      </c>
      <c r="B18" s="16" t="s">
        <v>23</v>
      </c>
      <c r="C18" s="16" t="s">
        <v>10</v>
      </c>
      <c r="D18" s="14"/>
      <c r="E18" s="14"/>
      <c r="F18" s="20"/>
      <c r="G18" s="14">
        <f t="shared" si="1"/>
        <v>0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357.1</v>
      </c>
      <c r="E19" s="10">
        <v>355.4</v>
      </c>
      <c r="F19" s="20">
        <f t="shared" si="0"/>
        <v>99.52394287314476</v>
      </c>
      <c r="G19" s="14">
        <f t="shared" si="1"/>
        <v>-1.7000000000000455</v>
      </c>
    </row>
    <row r="20" spans="1:7" ht="12.75">
      <c r="A20" s="3" t="s">
        <v>37</v>
      </c>
      <c r="B20" s="2" t="s">
        <v>23</v>
      </c>
      <c r="C20" s="2" t="s">
        <v>12</v>
      </c>
      <c r="D20" s="10">
        <v>312.8</v>
      </c>
      <c r="E20" s="1">
        <v>299.1</v>
      </c>
      <c r="F20" s="20">
        <f t="shared" si="0"/>
        <v>95.62020460358058</v>
      </c>
      <c r="G20" s="14">
        <f t="shared" si="1"/>
        <v>-13.699999999999989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1381.9</v>
      </c>
      <c r="E21" s="4">
        <f>SUM(E22)</f>
        <v>1338.6</v>
      </c>
      <c r="F21" s="20">
        <f t="shared" si="0"/>
        <v>96.86663289673636</v>
      </c>
      <c r="G21" s="14">
        <f t="shared" si="1"/>
        <v>-43.30000000000018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1381.9</v>
      </c>
      <c r="E22" s="1">
        <v>1338.6</v>
      </c>
      <c r="F22" s="20">
        <f t="shared" si="0"/>
        <v>96.86663289673636</v>
      </c>
      <c r="G22" s="14">
        <f t="shared" si="1"/>
        <v>-43.30000000000018</v>
      </c>
    </row>
    <row r="23" spans="1:7" ht="12.75">
      <c r="A23" s="7" t="s">
        <v>52</v>
      </c>
      <c r="B23" s="21" t="s">
        <v>21</v>
      </c>
      <c r="C23" s="2"/>
      <c r="D23" s="10">
        <f>D24</f>
        <v>7</v>
      </c>
      <c r="E23" s="1">
        <f>E24</f>
        <v>0</v>
      </c>
      <c r="F23" s="20">
        <f>E23/D23*100</f>
        <v>0</v>
      </c>
      <c r="G23" s="14">
        <f>E23-D23</f>
        <v>-7</v>
      </c>
    </row>
    <row r="24" spans="1:7" ht="12.75">
      <c r="A24" s="26" t="s">
        <v>53</v>
      </c>
      <c r="B24" s="2" t="s">
        <v>21</v>
      </c>
      <c r="C24" s="2" t="s">
        <v>10</v>
      </c>
      <c r="D24" s="10">
        <v>7</v>
      </c>
      <c r="E24" s="1">
        <v>0</v>
      </c>
      <c r="F24" s="20">
        <f>E24/D24*100</f>
        <v>0</v>
      </c>
      <c r="G24" s="14">
        <f>E24-D24</f>
        <v>-7</v>
      </c>
    </row>
    <row r="25" spans="1:7" s="6" customFormat="1" ht="12.75">
      <c r="A25" s="7" t="s">
        <v>31</v>
      </c>
      <c r="B25" s="5" t="s">
        <v>36</v>
      </c>
      <c r="C25" s="5"/>
      <c r="D25" s="4">
        <f>SUM(D26)</f>
        <v>1</v>
      </c>
      <c r="E25" s="4">
        <v>0</v>
      </c>
      <c r="F25" s="20">
        <f t="shared" si="0"/>
        <v>0</v>
      </c>
      <c r="G25" s="14">
        <f t="shared" si="1"/>
        <v>-1</v>
      </c>
    </row>
    <row r="26" spans="1:7" ht="12.75">
      <c r="A26" s="3" t="s">
        <v>41</v>
      </c>
      <c r="B26" s="2" t="s">
        <v>36</v>
      </c>
      <c r="C26" s="2" t="s">
        <v>12</v>
      </c>
      <c r="D26" s="10">
        <v>1</v>
      </c>
      <c r="E26" s="1">
        <v>0</v>
      </c>
      <c r="F26" s="20">
        <f t="shared" si="0"/>
        <v>0</v>
      </c>
      <c r="G26" s="14">
        <f t="shared" si="1"/>
        <v>-1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13">
        <f>D7+D13+D15+D17+D21+D23+D25</f>
        <v>4208.4</v>
      </c>
      <c r="E27" s="13">
        <f>E7+E13+E15+E17+E21+E23+E25</f>
        <v>4128.1</v>
      </c>
      <c r="F27" s="20">
        <f t="shared" si="0"/>
        <v>98.09191141526472</v>
      </c>
      <c r="G27" s="14">
        <f t="shared" si="1"/>
        <v>-80.29999999999927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2014-04-01T11:15:34Z</cp:lastPrinted>
  <dcterms:created xsi:type="dcterms:W3CDTF">2005-12-15T11:42:06Z</dcterms:created>
  <dcterms:modified xsi:type="dcterms:W3CDTF">2014-04-01T11:15:51Z</dcterms:modified>
  <cp:category/>
  <cp:version/>
  <cp:contentType/>
  <cp:contentStatus/>
</cp:coreProperties>
</file>