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4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<sst xmlns="http://schemas.openxmlformats.org/spreadsheetml/2006/main" count="371" uniqueCount="105">
  <si>
    <t>Приложение 4                                                                              к решению Ломовского сельского Совета народных депутатов от 27.12.2018  № 82</t>
  </si>
  <si>
    <t>Распределение бюджетных ассигнований  из   бюджета Ломовского сельского поселения на 2018 год по разделам и подразделам, целевым статьям и видам расходов   классификации расходов бюджета</t>
  </si>
  <si>
    <t>Наименование</t>
  </si>
  <si>
    <t>РЗ</t>
  </si>
  <si>
    <t>ПР</t>
  </si>
  <si>
    <t>ЦСТ</t>
  </si>
  <si>
    <t>ВР</t>
  </si>
  <si>
    <t>Сумма</t>
  </si>
  <si>
    <t>Поправки</t>
  </si>
  <si>
    <t>Сумма с поправками</t>
  </si>
  <si>
    <t>Общегосударственные вопросы</t>
  </si>
  <si>
    <t>01</t>
  </si>
  <si>
    <t>Функцианирование высшего должностного лица субъекта Российской Федерации и муниципального образования</t>
  </si>
  <si>
    <t>02</t>
  </si>
  <si>
    <t>Непрограммная часть бюджета поселения</t>
  </si>
  <si>
    <t>БД00000000</t>
  </si>
  <si>
    <t>Глава муниципального образования в рамках непрограммной части бюджета поселения</t>
  </si>
  <si>
    <t>БД00090010</t>
  </si>
  <si>
    <t xml:space="preserve">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 </t>
  </si>
  <si>
    <t>100</t>
  </si>
  <si>
    <t xml:space="preserve">Расходы на выплаты персоналу государственных(муниципальных) органов </t>
  </si>
  <si>
    <t>120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</si>
  <si>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</si>
  <si>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</si>
  <si>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 xml:space="preserve">Непрограммная часть бюджета поселения </t>
  </si>
  <si>
    <t>Центральный аппарат в рамках непрограммной части бюджета поселения</t>
  </si>
  <si>
    <t>БД00090020</t>
  </si>
  <si>
    <t>Закупка товаров ,работ и услуг для государственных (муниципальных) нужд</t>
  </si>
  <si>
    <t>200</t>
  </si>
  <si>
    <t xml:space="preserve">Иные закупки товаров , работ и услуг для обеспечения государственных (муниципальных) нужд </t>
  </si>
  <si>
    <t>240</t>
  </si>
  <si>
    <t>Уплата налогов и сборов и иных платяжей</t>
  </si>
  <si>
    <t>800</t>
  </si>
  <si>
    <t>Уплата нологов и сборов</t>
  </si>
  <si>
    <t>850</t>
  </si>
  <si>
    <t>Резервные фонды</t>
  </si>
  <si>
    <t>11</t>
  </si>
  <si>
    <t>Резервные фонды местных администраций в рамках непрограммной части бюджета поселения</t>
  </si>
  <si>
    <t>БД00090040</t>
  </si>
  <si>
    <t>Иные бюджетные ассигнования</t>
  </si>
  <si>
    <t>Резервные средства</t>
  </si>
  <si>
    <t>870</t>
  </si>
  <si>
    <t>Обеспечение проведения выборов и референдумов</t>
  </si>
  <si>
    <t>07</t>
  </si>
  <si>
    <t>Проведение выборов в органы местного самоуправления в рамках непрограммной части бюджета поселения</t>
  </si>
  <si>
    <t>БД00091080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</si>
  <si>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</si>
  <si>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</si>
  <si>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Специальные расходы</t>
  </si>
  <si>
    <t>880</t>
  </si>
  <si>
    <t>Другие общегосударственные вопросы</t>
  </si>
  <si>
    <t>13</t>
  </si>
  <si>
    <t>Оценка недвижимости,признание прав и регулирование отношений по государственной и муниципальной собственности в рамках непрограммной части бюджета поселения</t>
  </si>
  <si>
    <t>БД00090050</t>
  </si>
  <si>
    <t>Выполнение других обязательств государства в рамках непрограммной части бюджета поселения</t>
  </si>
  <si>
    <t>БД00090060</t>
  </si>
  <si>
    <t>Национальная оборона</t>
  </si>
  <si>
    <t>Мобилизацианная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</si>
  <si>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</si>
  <si>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 в рамках непрограммной части бюджета поселения</t>
  </si>
  <si>
    <t>БД00051180</t>
  </si>
  <si>
    <t>Национальная экономика</t>
  </si>
  <si>
    <t>Дорожное хозяйство (дорожные фонды)</t>
  </si>
  <si>
    <t>09</t>
  </si>
  <si>
    <t>Поддержка дорожного хозяйства в рамках непрограммной части бюджета поселения</t>
  </si>
  <si>
    <t>БД00090110</t>
  </si>
  <si>
    <t>Жилищно - коммунальное хозяйство</t>
  </si>
  <si>
    <t>05</t>
  </si>
  <si>
    <t>Коммунальное хозяйство</t>
  </si>
  <si>
    <t>Мероприятия в области коммунального хозяйства в рамках непрограммной части бюджета поселения</t>
  </si>
  <si>
    <t>БД00091030</t>
  </si>
  <si>
    <t>Благоустройство</t>
  </si>
  <si>
    <t>Прочие мероприятия по благоустройству городских округов и поселений в рамках непрограммной части бюджета поселения</t>
  </si>
  <si>
    <t>БД00091010</t>
  </si>
  <si>
    <t>Закупка товаров, работ и услуг для государственных (муниципальных) нужд</t>
  </si>
  <si>
    <t>Культура, кинематография и средства массовой информации</t>
  </si>
  <si>
    <t>08</t>
  </si>
  <si>
    <t>Культура</t>
  </si>
  <si>
    <t>Субсидии из областного бюджета на повышение заработной платы работникам муниципальных учреждений культуры в рамках непрограммной части бюджета поселения</t>
  </si>
  <si>
    <t>БД00090230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</si>
  <si>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</si>
  <si>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</si>
  <si>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 на финансвое обеспечение государственного (мунциципального) задания на оказание государственных (муниципальных) услуг (выполнение работ)</t>
  </si>
  <si>
    <t>611</t>
  </si>
  <si>
    <t>Дворцы и дома культуры, другие учреждения культуры и средств массовой информации в рамках непрограммой части бюджета поселения</t>
  </si>
  <si>
    <t>Субсидии бюджетным учреждениям</t>
  </si>
  <si>
    <t>610</t>
  </si>
  <si>
    <t xml:space="preserve">Субсидии бюджетным учреждениям на иные цели </t>
  </si>
  <si>
    <t>612</t>
  </si>
  <si>
    <t>Библиотеки в рамках непрграммной части бюджета поселения</t>
  </si>
  <si>
    <t>БД00090250</t>
  </si>
  <si>
    <t>Физическая культура и спорт</t>
  </si>
  <si>
    <t>Физическая культура</t>
  </si>
  <si>
    <t>Мероприятия в области здравоохранения, спорта и физической культуры, туризма в рамках непрограммной части бюджета поселения</t>
  </si>
  <si>
    <t>БД00090370</t>
  </si>
  <si>
    <t>Межбюджетные трансферты</t>
  </si>
  <si>
    <t>14</t>
  </si>
  <si>
    <t>Прочие межбюджетные трансферты</t>
  </si>
  <si>
    <t>Межбюджетные трансферты на выполнение передаваемых полномочий контрольно-счетного органа поселения по внешнему муниципальному финансовому контролю в рамках непрограммной части бюджета поселения</t>
  </si>
  <si>
    <t>БД00091050</t>
  </si>
  <si>
    <t>500</t>
  </si>
  <si>
    <t xml:space="preserve">Иные межбюджетные трансферты   </t>
  </si>
  <si>
    <t>540</t>
  </si>
  <si>
    <t>Всего расходов</t>
  </si>
  <si>
    <t>00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</si>
</sst>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"/>
    <numFmt numFmtId="167" formatCode="0.00"/>
  </numFmts>
  <fonts count="9">
    <font>
      <sz val="10"/>
      <name val="Arial Cyr"/>
      <family val="2"/>
    </font>
    <font>
      <sz val="10"/>
      <name val="Arial"/>
      <family val="0"/>
    </font>
    <font>
      <sz val="7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7"/>
      <name val="Times New Roman"/>
      <family val="1"/>
    </font>
    <font>
      <b/>
      <sz val="10"/>
      <name val="Arial Cyr"/>
      <family val="2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horizontal="left" wrapText="1"/>
    </xf>
    <xf numFmtId="164" fontId="4" fillId="0" borderId="0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4" fontId="7" fillId="0" borderId="0" xfId="0" applyFont="1" applyAlignment="1">
      <alignment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8" fillId="0" borderId="2" xfId="0" applyFont="1" applyFill="1" applyBorder="1" applyAlignment="1">
      <alignment vertical="top" wrapText="1"/>
    </xf>
    <xf numFmtId="164" fontId="8" fillId="0" borderId="1" xfId="0" applyFont="1" applyFill="1" applyBorder="1" applyAlignment="1">
      <alignment vertical="top" wrapText="1"/>
    </xf>
    <xf numFmtId="165" fontId="5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73">
      <selection activeCell="D90" sqref="D90"/>
    </sheetView>
  </sheetViews>
  <sheetFormatPr defaultColWidth="9.00390625" defaultRowHeight="12.75"/>
  <cols>
    <col min="1" max="1" width="49.00390625" style="0" customWidth="1"/>
    <col min="2" max="2" width="3.75390625" style="0" customWidth="1"/>
    <col min="3" max="3" width="3.375" style="0" customWidth="1"/>
    <col min="4" max="4" width="10.625" style="0" customWidth="1"/>
    <col min="5" max="5" width="3.75390625" style="0" customWidth="1"/>
    <col min="6" max="6" width="6.625" style="0" customWidth="1"/>
    <col min="7" max="7" width="7.625" style="1" customWidth="1"/>
    <col min="8" max="8" width="10.375" style="1" customWidth="1"/>
  </cols>
  <sheetData>
    <row r="1" spans="2:8" ht="32.25" customHeight="1">
      <c r="B1" s="2" t="s">
        <v>0</v>
      </c>
      <c r="C1" s="2"/>
      <c r="D1" s="2"/>
      <c r="E1" s="2"/>
      <c r="F1" s="2"/>
      <c r="G1" s="2"/>
      <c r="H1" s="2"/>
    </row>
    <row r="2" spans="1:6" ht="33.75" customHeight="1">
      <c r="A2" s="3" t="s">
        <v>1</v>
      </c>
      <c r="B2" s="3"/>
      <c r="C2" s="3"/>
      <c r="D2" s="3"/>
      <c r="E2" s="3"/>
      <c r="F2" s="3"/>
    </row>
    <row r="3" spans="1:6" ht="6.75" customHeight="1">
      <c r="A3" s="1"/>
      <c r="B3" s="1"/>
      <c r="C3" s="1"/>
      <c r="D3" s="1"/>
      <c r="E3" s="1"/>
      <c r="F3" s="1"/>
    </row>
    <row r="4" spans="1:8" ht="12.7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5" t="s">
        <v>8</v>
      </c>
      <c r="H4" s="5" t="s">
        <v>9</v>
      </c>
    </row>
    <row r="5" spans="1:8" s="9" customFormat="1" ht="12.75">
      <c r="A5" s="6" t="s">
        <v>10</v>
      </c>
      <c r="B5" s="7" t="s">
        <v>11</v>
      </c>
      <c r="C5" s="7"/>
      <c r="D5" s="7"/>
      <c r="E5" s="7"/>
      <c r="F5" s="8">
        <f>F6+F11+F20+F25+F30</f>
        <v>3642.2000000000003</v>
      </c>
      <c r="G5" s="8">
        <f>H5-F5</f>
        <v>167.5999999999999</v>
      </c>
      <c r="H5" s="8">
        <f>H6+H11+H20+H25+H30</f>
        <v>3809.8</v>
      </c>
    </row>
    <row r="6" spans="1:8" s="9" customFormat="1" ht="12.75">
      <c r="A6" s="10" t="s">
        <v>12</v>
      </c>
      <c r="B6" s="7" t="s">
        <v>11</v>
      </c>
      <c r="C6" s="7" t="s">
        <v>13</v>
      </c>
      <c r="D6" s="7"/>
      <c r="E6" s="7"/>
      <c r="F6" s="8">
        <f>F7</f>
        <v>722.7</v>
      </c>
      <c r="G6" s="8">
        <f>H6-F6</f>
        <v>40.89999999999998</v>
      </c>
      <c r="H6" s="8">
        <f>H7</f>
        <v>763.6</v>
      </c>
    </row>
    <row r="7" spans="1:8" s="9" customFormat="1" ht="16.5" customHeight="1">
      <c r="A7" s="11" t="s">
        <v>14</v>
      </c>
      <c r="B7" s="12" t="s">
        <v>11</v>
      </c>
      <c r="C7" s="12" t="s">
        <v>13</v>
      </c>
      <c r="D7" s="12" t="s">
        <v>15</v>
      </c>
      <c r="E7" s="12"/>
      <c r="F7" s="13">
        <f>F8</f>
        <v>722.7</v>
      </c>
      <c r="G7" s="13">
        <f aca="true" t="shared" si="0" ref="G7:G82">H7-F7</f>
        <v>40.89999999999998</v>
      </c>
      <c r="H7" s="13">
        <f>H8</f>
        <v>763.6</v>
      </c>
    </row>
    <row r="8" spans="1:8" s="9" customFormat="1" ht="21" customHeight="1">
      <c r="A8" s="14" t="s">
        <v>16</v>
      </c>
      <c r="B8" s="12" t="s">
        <v>11</v>
      </c>
      <c r="C8" s="12" t="s">
        <v>13</v>
      </c>
      <c r="D8" s="12" t="s">
        <v>17</v>
      </c>
      <c r="E8" s="12"/>
      <c r="F8" s="13">
        <f>F9</f>
        <v>722.7</v>
      </c>
      <c r="G8" s="13">
        <f>H8-F8</f>
        <v>40.89999999999998</v>
      </c>
      <c r="H8" s="13">
        <f>H9</f>
        <v>763.6</v>
      </c>
    </row>
    <row r="9" spans="1:8" s="9" customFormat="1" ht="12.75">
      <c r="A9" s="15" t="s">
        <v>18</v>
      </c>
      <c r="B9" s="12" t="s">
        <v>11</v>
      </c>
      <c r="C9" s="12" t="s">
        <v>13</v>
      </c>
      <c r="D9" s="12" t="s">
        <v>17</v>
      </c>
      <c r="E9" s="12" t="s">
        <v>19</v>
      </c>
      <c r="F9" s="13">
        <f>F10</f>
        <v>722.7</v>
      </c>
      <c r="G9" s="13">
        <f t="shared" si="0"/>
        <v>40.89999999999998</v>
      </c>
      <c r="H9" s="13">
        <f>H10</f>
        <v>763.6</v>
      </c>
    </row>
    <row r="10" spans="1:8" s="9" customFormat="1" ht="15.75" customHeight="1">
      <c r="A10" s="15" t="s">
        <v>20</v>
      </c>
      <c r="B10" s="12" t="s">
        <v>11</v>
      </c>
      <c r="C10" s="12" t="s">
        <v>13</v>
      </c>
      <c r="D10" s="12" t="s">
        <v>17</v>
      </c>
      <c r="E10" s="12" t="s">
        <v>21</v>
      </c>
      <c r="F10" s="13">
        <v>722.7</v>
      </c>
      <c r="G10" s="13">
        <f t="shared" si="0"/>
        <v>40.89999999999998</v>
      </c>
      <c r="H10" s="13">
        <v>763.6</v>
      </c>
    </row>
    <row r="11" spans="1:8" ht="21" customHeight="1">
      <c r="A11" s="10" t="s">
        <v>22</v>
      </c>
      <c r="B11" s="7" t="s">
        <v>11</v>
      </c>
      <c r="C11" s="7" t="s">
        <v>23</v>
      </c>
      <c r="D11" s="7"/>
      <c r="E11" s="7"/>
      <c r="F11" s="8">
        <f>F12</f>
        <v>2853.6</v>
      </c>
      <c r="G11" s="8">
        <f t="shared" si="0"/>
        <v>116.40000000000055</v>
      </c>
      <c r="H11" s="8">
        <f>H12</f>
        <v>2970.0000000000005</v>
      </c>
    </row>
    <row r="12" spans="1:8" ht="12.75">
      <c r="A12" s="11" t="s">
        <v>24</v>
      </c>
      <c r="B12" s="12" t="s">
        <v>11</v>
      </c>
      <c r="C12" s="12" t="s">
        <v>23</v>
      </c>
      <c r="D12" s="12" t="s">
        <v>15</v>
      </c>
      <c r="E12" s="12"/>
      <c r="F12" s="13">
        <f>F13</f>
        <v>2853.6</v>
      </c>
      <c r="G12" s="13">
        <f t="shared" si="0"/>
        <v>116.40000000000055</v>
      </c>
      <c r="H12" s="13">
        <f>H13</f>
        <v>2970.0000000000005</v>
      </c>
    </row>
    <row r="13" spans="1:8" ht="12.75">
      <c r="A13" s="15" t="s">
        <v>25</v>
      </c>
      <c r="B13" s="12" t="s">
        <v>11</v>
      </c>
      <c r="C13" s="12" t="s">
        <v>23</v>
      </c>
      <c r="D13" s="12" t="s">
        <v>26</v>
      </c>
      <c r="E13" s="12"/>
      <c r="F13" s="13">
        <f>F14+F16+F19</f>
        <v>2853.6</v>
      </c>
      <c r="G13" s="13">
        <f t="shared" si="0"/>
        <v>116.40000000000055</v>
      </c>
      <c r="H13" s="13">
        <f>H14+H16+H19</f>
        <v>2970.0000000000005</v>
      </c>
    </row>
    <row r="14" spans="1:8" ht="33.75" customHeight="1">
      <c r="A14" s="15" t="s">
        <v>18</v>
      </c>
      <c r="B14" s="12" t="s">
        <v>11</v>
      </c>
      <c r="C14" s="12" t="s">
        <v>23</v>
      </c>
      <c r="D14" s="12" t="s">
        <v>26</v>
      </c>
      <c r="E14" s="12" t="s">
        <v>19</v>
      </c>
      <c r="F14" s="13">
        <f>F15</f>
        <v>1807.8</v>
      </c>
      <c r="G14" s="13">
        <f t="shared" si="0"/>
        <v>108.40000000000009</v>
      </c>
      <c r="H14" s="13">
        <f>H15</f>
        <v>1916.2</v>
      </c>
    </row>
    <row r="15" spans="1:8" ht="15" customHeight="1">
      <c r="A15" s="15" t="s">
        <v>20</v>
      </c>
      <c r="B15" s="12" t="s">
        <v>11</v>
      </c>
      <c r="C15" s="12" t="s">
        <v>23</v>
      </c>
      <c r="D15" s="12" t="s">
        <v>26</v>
      </c>
      <c r="E15" s="12" t="s">
        <v>21</v>
      </c>
      <c r="F15" s="13">
        <v>1807.8</v>
      </c>
      <c r="G15" s="13">
        <f t="shared" si="0"/>
        <v>108.40000000000009</v>
      </c>
      <c r="H15" s="13">
        <v>1916.2</v>
      </c>
    </row>
    <row r="16" spans="1:8" ht="15" customHeight="1">
      <c r="A16" s="15" t="s">
        <v>27</v>
      </c>
      <c r="B16" s="12" t="s">
        <v>11</v>
      </c>
      <c r="C16" s="12" t="s">
        <v>23</v>
      </c>
      <c r="D16" s="12" t="s">
        <v>26</v>
      </c>
      <c r="E16" s="12" t="s">
        <v>28</v>
      </c>
      <c r="F16" s="13">
        <f>F17</f>
        <v>1018.4</v>
      </c>
      <c r="G16" s="13">
        <f t="shared" si="0"/>
        <v>8.000000000000114</v>
      </c>
      <c r="H16" s="13">
        <f>H17</f>
        <v>1026.4</v>
      </c>
    </row>
    <row r="17" spans="1:8" ht="15" customHeight="1">
      <c r="A17" s="15" t="s">
        <v>29</v>
      </c>
      <c r="B17" s="12" t="s">
        <v>11</v>
      </c>
      <c r="C17" s="12" t="s">
        <v>23</v>
      </c>
      <c r="D17" s="12" t="s">
        <v>26</v>
      </c>
      <c r="E17" s="12" t="s">
        <v>30</v>
      </c>
      <c r="F17" s="13">
        <v>1018.4</v>
      </c>
      <c r="G17" s="13">
        <f t="shared" si="0"/>
        <v>8.000000000000114</v>
      </c>
      <c r="H17" s="13">
        <v>1026.4</v>
      </c>
    </row>
    <row r="18" spans="1:8" ht="13.5" customHeight="1">
      <c r="A18" s="15" t="s">
        <v>31</v>
      </c>
      <c r="B18" s="12" t="s">
        <v>11</v>
      </c>
      <c r="C18" s="12" t="s">
        <v>23</v>
      </c>
      <c r="D18" s="12" t="s">
        <v>26</v>
      </c>
      <c r="E18" s="12" t="s">
        <v>32</v>
      </c>
      <c r="F18" s="13">
        <f>F19</f>
        <v>27.4</v>
      </c>
      <c r="G18" s="13">
        <f>H18-F18</f>
        <v>0</v>
      </c>
      <c r="H18" s="13">
        <f>H19</f>
        <v>27.4</v>
      </c>
    </row>
    <row r="19" spans="1:8" ht="13.5" customHeight="1">
      <c r="A19" s="15" t="s">
        <v>33</v>
      </c>
      <c r="B19" s="12" t="s">
        <v>11</v>
      </c>
      <c r="C19" s="12" t="s">
        <v>23</v>
      </c>
      <c r="D19" s="12" t="s">
        <v>26</v>
      </c>
      <c r="E19" s="12" t="s">
        <v>34</v>
      </c>
      <c r="F19" s="13">
        <v>27.4</v>
      </c>
      <c r="G19" s="13">
        <f>H19-F19</f>
        <v>0</v>
      </c>
      <c r="H19" s="13">
        <v>27.4</v>
      </c>
    </row>
    <row r="20" spans="1:8" ht="11.25" customHeight="1">
      <c r="A20" s="10" t="s">
        <v>35</v>
      </c>
      <c r="B20" s="7" t="s">
        <v>11</v>
      </c>
      <c r="C20" s="7" t="s">
        <v>36</v>
      </c>
      <c r="D20" s="7"/>
      <c r="E20" s="7"/>
      <c r="F20" s="8">
        <f>F21</f>
        <v>10</v>
      </c>
      <c r="G20" s="8">
        <f t="shared" si="0"/>
        <v>0</v>
      </c>
      <c r="H20" s="8">
        <f>H21</f>
        <v>10</v>
      </c>
    </row>
    <row r="21" spans="1:8" ht="12" customHeight="1">
      <c r="A21" s="11" t="s">
        <v>14</v>
      </c>
      <c r="B21" s="12" t="s">
        <v>11</v>
      </c>
      <c r="C21" s="12" t="s">
        <v>36</v>
      </c>
      <c r="D21" s="12" t="s">
        <v>15</v>
      </c>
      <c r="E21" s="12"/>
      <c r="F21" s="13">
        <f>F22</f>
        <v>10</v>
      </c>
      <c r="G21" s="13">
        <f t="shared" si="0"/>
        <v>0</v>
      </c>
      <c r="H21" s="13">
        <f>H22</f>
        <v>10</v>
      </c>
    </row>
    <row r="22" spans="1:8" ht="12.75">
      <c r="A22" s="15" t="s">
        <v>37</v>
      </c>
      <c r="B22" s="16" t="s">
        <v>11</v>
      </c>
      <c r="C22" s="16" t="s">
        <v>36</v>
      </c>
      <c r="D22" s="12" t="s">
        <v>38</v>
      </c>
      <c r="E22" s="12"/>
      <c r="F22" s="13">
        <f>F23</f>
        <v>10</v>
      </c>
      <c r="G22" s="13">
        <f t="shared" si="0"/>
        <v>0</v>
      </c>
      <c r="H22" s="13">
        <f>H23</f>
        <v>10</v>
      </c>
    </row>
    <row r="23" spans="1:8" ht="12.75">
      <c r="A23" s="15" t="s">
        <v>39</v>
      </c>
      <c r="B23" s="16" t="s">
        <v>11</v>
      </c>
      <c r="C23" s="16" t="s">
        <v>36</v>
      </c>
      <c r="D23" s="12" t="s">
        <v>38</v>
      </c>
      <c r="E23" s="12" t="s">
        <v>32</v>
      </c>
      <c r="F23" s="13">
        <f>F24</f>
        <v>10</v>
      </c>
      <c r="G23" s="13">
        <f t="shared" si="0"/>
        <v>0</v>
      </c>
      <c r="H23" s="13">
        <f>H24</f>
        <v>10</v>
      </c>
    </row>
    <row r="24" spans="1:8" ht="12.75">
      <c r="A24" s="15" t="s">
        <v>40</v>
      </c>
      <c r="B24" s="16" t="s">
        <v>11</v>
      </c>
      <c r="C24" s="16" t="s">
        <v>36</v>
      </c>
      <c r="D24" s="12" t="s">
        <v>38</v>
      </c>
      <c r="E24" s="12" t="s">
        <v>41</v>
      </c>
      <c r="F24" s="13">
        <v>10</v>
      </c>
      <c r="G24" s="13">
        <f t="shared" si="0"/>
        <v>0</v>
      </c>
      <c r="H24" s="13">
        <v>10</v>
      </c>
    </row>
    <row r="25" spans="1:8" ht="12.75">
      <c r="A25" s="15" t="s">
        <v>42</v>
      </c>
      <c r="B25" s="17" t="s">
        <v>11</v>
      </c>
      <c r="C25" s="17" t="s">
        <v>43</v>
      </c>
      <c r="D25" s="7"/>
      <c r="E25" s="7"/>
      <c r="F25" s="8">
        <f>F26</f>
        <v>0</v>
      </c>
      <c r="G25" s="8">
        <f>H25-F25</f>
        <v>0</v>
      </c>
      <c r="H25" s="8">
        <f>H26</f>
        <v>0</v>
      </c>
    </row>
    <row r="26" spans="1:8" ht="12.75">
      <c r="A26" s="11" t="s">
        <v>24</v>
      </c>
      <c r="B26" s="16" t="s">
        <v>11</v>
      </c>
      <c r="C26" s="16" t="s">
        <v>43</v>
      </c>
      <c r="D26" s="12" t="s">
        <v>15</v>
      </c>
      <c r="E26" s="12"/>
      <c r="F26" s="13">
        <f>F27</f>
        <v>0</v>
      </c>
      <c r="G26" s="13">
        <f>H26-F26</f>
        <v>0</v>
      </c>
      <c r="H26" s="13">
        <f>H27</f>
        <v>0</v>
      </c>
    </row>
    <row r="27" spans="1:8" ht="22.5" customHeight="1">
      <c r="A27" s="15" t="s">
        <v>44</v>
      </c>
      <c r="B27" s="16" t="s">
        <v>11</v>
      </c>
      <c r="C27" s="16" t="s">
        <v>43</v>
      </c>
      <c r="D27" s="12" t="s">
        <v>45</v>
      </c>
      <c r="E27" s="12"/>
      <c r="F27" s="13">
        <f>F29+F28</f>
        <v>0</v>
      </c>
      <c r="G27" s="13">
        <f>H27-F27</f>
        <v>0</v>
      </c>
      <c r="H27" s="13">
        <f>H29+H28</f>
        <v>0</v>
      </c>
    </row>
    <row r="28" spans="1:8" ht="12.75">
      <c r="A28" s="15" t="s">
        <v>46</v>
      </c>
      <c r="B28" s="16" t="s">
        <v>11</v>
      </c>
      <c r="C28" s="16" t="s">
        <v>43</v>
      </c>
      <c r="D28" s="12" t="s">
        <v>45</v>
      </c>
      <c r="E28" s="12" t="s">
        <v>47</v>
      </c>
      <c r="F28" s="13">
        <v>0</v>
      </c>
      <c r="G28" s="13">
        <f>H28-F28</f>
        <v>0</v>
      </c>
      <c r="H28" s="13">
        <v>0</v>
      </c>
    </row>
    <row r="29" spans="1:8" ht="15.75" customHeight="1">
      <c r="A29" s="15" t="s">
        <v>48</v>
      </c>
      <c r="B29" s="16" t="s">
        <v>11</v>
      </c>
      <c r="C29" s="16" t="s">
        <v>43</v>
      </c>
      <c r="D29" s="12" t="s">
        <v>45</v>
      </c>
      <c r="E29" s="12" t="s">
        <v>49</v>
      </c>
      <c r="F29" s="13">
        <v>0</v>
      </c>
      <c r="G29" s="13">
        <f>H29-F29</f>
        <v>0</v>
      </c>
      <c r="H29" s="13">
        <v>0</v>
      </c>
    </row>
    <row r="30" spans="1:8" ht="12.75">
      <c r="A30" s="10" t="s">
        <v>50</v>
      </c>
      <c r="B30" s="7" t="s">
        <v>11</v>
      </c>
      <c r="C30" s="7" t="s">
        <v>51</v>
      </c>
      <c r="D30" s="7"/>
      <c r="E30" s="7"/>
      <c r="F30" s="8">
        <f>F31</f>
        <v>55.9</v>
      </c>
      <c r="G30" s="8">
        <f t="shared" si="0"/>
        <v>10.300000000000004</v>
      </c>
      <c r="H30" s="8">
        <f>H31</f>
        <v>66.2</v>
      </c>
    </row>
    <row r="31" spans="1:8" ht="12.75">
      <c r="A31" s="11" t="s">
        <v>24</v>
      </c>
      <c r="B31" s="12" t="s">
        <v>11</v>
      </c>
      <c r="C31" s="12" t="s">
        <v>51</v>
      </c>
      <c r="D31" s="12" t="s">
        <v>15</v>
      </c>
      <c r="E31" s="12"/>
      <c r="F31" s="13">
        <f>F32+F35</f>
        <v>55.9</v>
      </c>
      <c r="G31" s="13">
        <f t="shared" si="0"/>
        <v>10.300000000000004</v>
      </c>
      <c r="H31" s="13">
        <f>H35+H32</f>
        <v>66.2</v>
      </c>
    </row>
    <row r="32" spans="1:8" ht="12.75">
      <c r="A32" s="11" t="s">
        <v>52</v>
      </c>
      <c r="B32" s="12" t="s">
        <v>11</v>
      </c>
      <c r="C32" s="12" t="s">
        <v>51</v>
      </c>
      <c r="D32" s="12" t="s">
        <v>53</v>
      </c>
      <c r="E32" s="12"/>
      <c r="F32" s="13">
        <f>F33</f>
        <v>0</v>
      </c>
      <c r="G32" s="13"/>
      <c r="H32" s="13">
        <f>H33</f>
        <v>0</v>
      </c>
    </row>
    <row r="33" spans="1:8" ht="12.75">
      <c r="A33" s="15" t="s">
        <v>27</v>
      </c>
      <c r="B33" s="12" t="s">
        <v>11</v>
      </c>
      <c r="C33" s="12" t="s">
        <v>51</v>
      </c>
      <c r="D33" s="12" t="s">
        <v>53</v>
      </c>
      <c r="E33" s="12" t="s">
        <v>28</v>
      </c>
      <c r="F33" s="13">
        <f>F34</f>
        <v>0</v>
      </c>
      <c r="G33" s="13">
        <f>H33-F33</f>
        <v>0</v>
      </c>
      <c r="H33" s="13">
        <f>H34</f>
        <v>0</v>
      </c>
    </row>
    <row r="34" spans="1:8" ht="12.75">
      <c r="A34" s="15" t="s">
        <v>29</v>
      </c>
      <c r="B34" s="12" t="s">
        <v>11</v>
      </c>
      <c r="C34" s="12" t="s">
        <v>51</v>
      </c>
      <c r="D34" s="12" t="s">
        <v>53</v>
      </c>
      <c r="E34" s="12" t="s">
        <v>30</v>
      </c>
      <c r="F34" s="13">
        <v>0</v>
      </c>
      <c r="G34" s="13">
        <f>H34-F34</f>
        <v>0</v>
      </c>
      <c r="H34" s="13">
        <v>0</v>
      </c>
    </row>
    <row r="35" spans="1:8" ht="12.75">
      <c r="A35" s="10" t="s">
        <v>54</v>
      </c>
      <c r="B35" s="12" t="s">
        <v>11</v>
      </c>
      <c r="C35" s="12" t="s">
        <v>51</v>
      </c>
      <c r="D35" s="12" t="s">
        <v>55</v>
      </c>
      <c r="E35" s="12"/>
      <c r="F35" s="13">
        <f>F36</f>
        <v>55.9</v>
      </c>
      <c r="G35" s="13">
        <f t="shared" si="0"/>
        <v>10.300000000000004</v>
      </c>
      <c r="H35" s="13">
        <f>H36</f>
        <v>66.2</v>
      </c>
    </row>
    <row r="36" spans="1:8" ht="12.75">
      <c r="A36" s="15" t="s">
        <v>27</v>
      </c>
      <c r="B36" s="12" t="s">
        <v>11</v>
      </c>
      <c r="C36" s="12" t="s">
        <v>51</v>
      </c>
      <c r="D36" s="12" t="s">
        <v>55</v>
      </c>
      <c r="E36" s="12" t="s">
        <v>28</v>
      </c>
      <c r="F36" s="13">
        <f>F37</f>
        <v>55.9</v>
      </c>
      <c r="G36" s="13">
        <f t="shared" si="0"/>
        <v>10.300000000000004</v>
      </c>
      <c r="H36" s="13">
        <f>H37</f>
        <v>66.2</v>
      </c>
    </row>
    <row r="37" spans="1:8" ht="12.75">
      <c r="A37" s="15" t="s">
        <v>29</v>
      </c>
      <c r="B37" s="12" t="s">
        <v>11</v>
      </c>
      <c r="C37" s="12" t="s">
        <v>51</v>
      </c>
      <c r="D37" s="12" t="s">
        <v>55</v>
      </c>
      <c r="E37" s="12" t="s">
        <v>30</v>
      </c>
      <c r="F37" s="13">
        <v>55.9</v>
      </c>
      <c r="G37" s="13">
        <f t="shared" si="0"/>
        <v>10.300000000000004</v>
      </c>
      <c r="H37" s="13">
        <v>66.2</v>
      </c>
    </row>
    <row r="38" spans="1:8" s="9" customFormat="1" ht="12.75">
      <c r="A38" s="6" t="s">
        <v>56</v>
      </c>
      <c r="B38" s="7" t="s">
        <v>13</v>
      </c>
      <c r="C38" s="7"/>
      <c r="D38" s="7"/>
      <c r="E38" s="7"/>
      <c r="F38" s="8">
        <f>F39</f>
        <v>101.68</v>
      </c>
      <c r="G38" s="8">
        <f t="shared" si="0"/>
        <v>23.50999999999999</v>
      </c>
      <c r="H38" s="8">
        <f>H39</f>
        <v>125.19</v>
      </c>
    </row>
    <row r="39" spans="1:8" ht="12.75">
      <c r="A39" s="18" t="s">
        <v>57</v>
      </c>
      <c r="B39" s="12" t="s">
        <v>13</v>
      </c>
      <c r="C39" s="12" t="s">
        <v>58</v>
      </c>
      <c r="D39" s="12"/>
      <c r="E39" s="12"/>
      <c r="F39" s="13">
        <f>F40</f>
        <v>101.68</v>
      </c>
      <c r="G39" s="13">
        <f t="shared" si="0"/>
        <v>23.50999999999999</v>
      </c>
      <c r="H39" s="13">
        <f>H40</f>
        <v>125.19</v>
      </c>
    </row>
    <row r="40" spans="1:8" ht="15" customHeight="1">
      <c r="A40" s="11" t="s">
        <v>24</v>
      </c>
      <c r="B40" s="12" t="s">
        <v>13</v>
      </c>
      <c r="C40" s="12" t="s">
        <v>58</v>
      </c>
      <c r="D40" s="12" t="s">
        <v>15</v>
      </c>
      <c r="E40" s="12"/>
      <c r="F40" s="13">
        <f>F41</f>
        <v>101.68</v>
      </c>
      <c r="G40" s="13">
        <f t="shared" si="0"/>
        <v>23.50999999999999</v>
      </c>
      <c r="H40" s="13">
        <f>H41</f>
        <v>125.19</v>
      </c>
    </row>
    <row r="41" spans="1:8" ht="12.75">
      <c r="A41" s="10" t="s">
        <v>59</v>
      </c>
      <c r="B41" s="12" t="s">
        <v>13</v>
      </c>
      <c r="C41" s="12" t="s">
        <v>58</v>
      </c>
      <c r="D41" s="12" t="s">
        <v>60</v>
      </c>
      <c r="E41" s="12"/>
      <c r="F41" s="13">
        <f>F42+F44</f>
        <v>101.68</v>
      </c>
      <c r="G41" s="13">
        <f t="shared" si="0"/>
        <v>23.50999999999999</v>
      </c>
      <c r="H41" s="13">
        <f>H42+H44</f>
        <v>125.19</v>
      </c>
    </row>
    <row r="42" spans="1:8" ht="12.75">
      <c r="A42" s="15" t="s">
        <v>18</v>
      </c>
      <c r="B42" s="12" t="s">
        <v>13</v>
      </c>
      <c r="C42" s="12" t="s">
        <v>58</v>
      </c>
      <c r="D42" s="12" t="s">
        <v>60</v>
      </c>
      <c r="E42" s="12" t="s">
        <v>19</v>
      </c>
      <c r="F42" s="13">
        <f>F43</f>
        <v>101.68</v>
      </c>
      <c r="G42" s="13">
        <f t="shared" si="0"/>
        <v>23.50999999999999</v>
      </c>
      <c r="H42" s="13">
        <f>H43</f>
        <v>125.19</v>
      </c>
    </row>
    <row r="43" spans="1:8" ht="12.75">
      <c r="A43" s="15" t="s">
        <v>20</v>
      </c>
      <c r="B43" s="12" t="s">
        <v>13</v>
      </c>
      <c r="C43" s="12" t="s">
        <v>58</v>
      </c>
      <c r="D43" s="12" t="s">
        <v>60</v>
      </c>
      <c r="E43" s="12" t="s">
        <v>21</v>
      </c>
      <c r="F43" s="13">
        <v>101.68</v>
      </c>
      <c r="G43" s="13">
        <f t="shared" si="0"/>
        <v>23.50999999999999</v>
      </c>
      <c r="H43" s="13">
        <v>125.19</v>
      </c>
    </row>
    <row r="44" spans="1:8" ht="12.75">
      <c r="A44" s="15" t="s">
        <v>27</v>
      </c>
      <c r="B44" s="12" t="s">
        <v>13</v>
      </c>
      <c r="C44" s="12" t="s">
        <v>58</v>
      </c>
      <c r="D44" s="12" t="s">
        <v>60</v>
      </c>
      <c r="E44" s="12" t="s">
        <v>28</v>
      </c>
      <c r="F44" s="13">
        <f>F45</f>
        <v>0</v>
      </c>
      <c r="G44" s="13">
        <f t="shared" si="0"/>
        <v>0</v>
      </c>
      <c r="H44" s="13">
        <f>H45</f>
        <v>0</v>
      </c>
    </row>
    <row r="45" spans="1:8" ht="12.75">
      <c r="A45" s="15" t="s">
        <v>29</v>
      </c>
      <c r="B45" s="12" t="s">
        <v>13</v>
      </c>
      <c r="C45" s="12" t="s">
        <v>58</v>
      </c>
      <c r="D45" s="12" t="s">
        <v>60</v>
      </c>
      <c r="E45" s="12" t="s">
        <v>30</v>
      </c>
      <c r="F45" s="13">
        <v>0</v>
      </c>
      <c r="G45" s="13">
        <f t="shared" si="0"/>
        <v>0</v>
      </c>
      <c r="H45" s="13">
        <v>0</v>
      </c>
    </row>
    <row r="46" spans="1:8" ht="12.75">
      <c r="A46" s="19" t="s">
        <v>61</v>
      </c>
      <c r="B46" s="7" t="s">
        <v>23</v>
      </c>
      <c r="C46" s="12"/>
      <c r="D46" s="12"/>
      <c r="E46" s="12"/>
      <c r="F46" s="8">
        <f>F47</f>
        <v>446.1</v>
      </c>
      <c r="G46" s="8">
        <f t="shared" si="0"/>
        <v>142.60000000000002</v>
      </c>
      <c r="H46" s="8">
        <f>H47</f>
        <v>588.7</v>
      </c>
    </row>
    <row r="47" spans="1:8" ht="12.75">
      <c r="A47" s="10" t="s">
        <v>62</v>
      </c>
      <c r="B47" s="12" t="s">
        <v>23</v>
      </c>
      <c r="C47" s="12" t="s">
        <v>63</v>
      </c>
      <c r="D47" s="12"/>
      <c r="E47" s="12"/>
      <c r="F47" s="13">
        <f>F48</f>
        <v>446.1</v>
      </c>
      <c r="G47" s="13">
        <f t="shared" si="0"/>
        <v>142.60000000000002</v>
      </c>
      <c r="H47" s="13">
        <f>H48</f>
        <v>588.7</v>
      </c>
    </row>
    <row r="48" spans="1:8" ht="12.75">
      <c r="A48" s="11" t="s">
        <v>14</v>
      </c>
      <c r="B48" s="12" t="s">
        <v>23</v>
      </c>
      <c r="C48" s="12" t="s">
        <v>63</v>
      </c>
      <c r="D48" s="12" t="s">
        <v>15</v>
      </c>
      <c r="E48" s="12"/>
      <c r="F48" s="13">
        <f>F49</f>
        <v>446.1</v>
      </c>
      <c r="G48" s="13">
        <f t="shared" si="0"/>
        <v>142.60000000000002</v>
      </c>
      <c r="H48" s="13">
        <f>H49</f>
        <v>588.7</v>
      </c>
    </row>
    <row r="49" spans="1:8" ht="12.75">
      <c r="A49" s="10" t="s">
        <v>64</v>
      </c>
      <c r="B49" s="12" t="s">
        <v>23</v>
      </c>
      <c r="C49" s="12" t="s">
        <v>63</v>
      </c>
      <c r="D49" s="12" t="s">
        <v>65</v>
      </c>
      <c r="E49" s="12"/>
      <c r="F49" s="13">
        <f>F50</f>
        <v>446.1</v>
      </c>
      <c r="G49" s="13">
        <f t="shared" si="0"/>
        <v>142.60000000000002</v>
      </c>
      <c r="H49" s="13">
        <f>H50</f>
        <v>588.7</v>
      </c>
    </row>
    <row r="50" spans="1:8" ht="12.75">
      <c r="A50" s="15" t="s">
        <v>27</v>
      </c>
      <c r="B50" s="12" t="s">
        <v>23</v>
      </c>
      <c r="C50" s="12" t="s">
        <v>63</v>
      </c>
      <c r="D50" s="12" t="s">
        <v>65</v>
      </c>
      <c r="E50" s="12" t="s">
        <v>28</v>
      </c>
      <c r="F50" s="13">
        <f>F51</f>
        <v>446.1</v>
      </c>
      <c r="G50" s="13">
        <f t="shared" si="0"/>
        <v>142.60000000000002</v>
      </c>
      <c r="H50" s="13">
        <f>H51</f>
        <v>588.7</v>
      </c>
    </row>
    <row r="51" spans="1:8" s="9" customFormat="1" ht="12.75">
      <c r="A51" s="15" t="s">
        <v>29</v>
      </c>
      <c r="B51" s="12" t="s">
        <v>23</v>
      </c>
      <c r="C51" s="12" t="s">
        <v>63</v>
      </c>
      <c r="D51" s="12" t="s">
        <v>65</v>
      </c>
      <c r="E51" s="12" t="s">
        <v>30</v>
      </c>
      <c r="F51" s="13">
        <v>446.1</v>
      </c>
      <c r="G51" s="13">
        <f t="shared" si="0"/>
        <v>142.60000000000002</v>
      </c>
      <c r="H51" s="13">
        <v>588.7</v>
      </c>
    </row>
    <row r="52" spans="1:8" s="9" customFormat="1" ht="12.75">
      <c r="A52" s="19" t="s">
        <v>66</v>
      </c>
      <c r="B52" s="7" t="s">
        <v>67</v>
      </c>
      <c r="C52" s="7"/>
      <c r="D52" s="7"/>
      <c r="E52" s="7"/>
      <c r="F52" s="8">
        <f>F58+F53</f>
        <v>437.2</v>
      </c>
      <c r="G52" s="8">
        <f t="shared" si="0"/>
        <v>391.7</v>
      </c>
      <c r="H52" s="8">
        <f>H58+H53</f>
        <v>828.9</v>
      </c>
    </row>
    <row r="53" spans="1:8" s="9" customFormat="1" ht="12.75">
      <c r="A53" s="19" t="s">
        <v>68</v>
      </c>
      <c r="B53" s="7" t="s">
        <v>67</v>
      </c>
      <c r="C53" s="7" t="s">
        <v>13</v>
      </c>
      <c r="D53" s="7"/>
      <c r="E53" s="7"/>
      <c r="F53" s="8">
        <f>F54</f>
        <v>0</v>
      </c>
      <c r="G53" s="8">
        <f t="shared" si="0"/>
        <v>0</v>
      </c>
      <c r="H53" s="8">
        <f>H54</f>
        <v>0</v>
      </c>
    </row>
    <row r="54" spans="1:8" s="9" customFormat="1" ht="12.75">
      <c r="A54" s="11" t="s">
        <v>14</v>
      </c>
      <c r="B54" s="12" t="s">
        <v>67</v>
      </c>
      <c r="C54" s="12" t="s">
        <v>13</v>
      </c>
      <c r="D54" s="12" t="s">
        <v>15</v>
      </c>
      <c r="E54" s="7"/>
      <c r="F54" s="13">
        <f>F55</f>
        <v>0</v>
      </c>
      <c r="G54" s="13">
        <f>H54-F54</f>
        <v>0</v>
      </c>
      <c r="H54" s="13">
        <f>H55</f>
        <v>0</v>
      </c>
    </row>
    <row r="55" spans="1:8" s="9" customFormat="1" ht="12.75">
      <c r="A55" s="15" t="s">
        <v>69</v>
      </c>
      <c r="B55" s="12" t="s">
        <v>67</v>
      </c>
      <c r="C55" s="12" t="s">
        <v>13</v>
      </c>
      <c r="D55" s="12" t="s">
        <v>70</v>
      </c>
      <c r="E55" s="12"/>
      <c r="F55" s="13">
        <f>F56</f>
        <v>0</v>
      </c>
      <c r="G55" s="13">
        <f t="shared" si="0"/>
        <v>0</v>
      </c>
      <c r="H55" s="13">
        <f>H56</f>
        <v>0</v>
      </c>
    </row>
    <row r="56" spans="1:8" s="9" customFormat="1" ht="12.75">
      <c r="A56" s="15" t="s">
        <v>27</v>
      </c>
      <c r="B56" s="12" t="s">
        <v>67</v>
      </c>
      <c r="C56" s="12" t="s">
        <v>13</v>
      </c>
      <c r="D56" s="12" t="s">
        <v>70</v>
      </c>
      <c r="E56" s="12" t="s">
        <v>28</v>
      </c>
      <c r="F56" s="13">
        <f>F57</f>
        <v>0</v>
      </c>
      <c r="G56" s="13">
        <f t="shared" si="0"/>
        <v>0</v>
      </c>
      <c r="H56" s="13">
        <f>H57</f>
        <v>0</v>
      </c>
    </row>
    <row r="57" spans="1:8" s="9" customFormat="1" ht="12.75">
      <c r="A57" s="15" t="s">
        <v>29</v>
      </c>
      <c r="B57" s="12" t="s">
        <v>67</v>
      </c>
      <c r="C57" s="12" t="s">
        <v>13</v>
      </c>
      <c r="D57" s="12" t="s">
        <v>70</v>
      </c>
      <c r="E57" s="12" t="s">
        <v>30</v>
      </c>
      <c r="F57" s="13">
        <v>0</v>
      </c>
      <c r="G57" s="13">
        <f t="shared" si="0"/>
        <v>0</v>
      </c>
      <c r="H57" s="13">
        <v>0</v>
      </c>
    </row>
    <row r="58" spans="1:8" ht="12.75">
      <c r="A58" s="10" t="s">
        <v>71</v>
      </c>
      <c r="B58" s="7" t="s">
        <v>67</v>
      </c>
      <c r="C58" s="7" t="s">
        <v>58</v>
      </c>
      <c r="D58" s="7"/>
      <c r="E58" s="7"/>
      <c r="F58" s="8">
        <f>F59</f>
        <v>437.2</v>
      </c>
      <c r="G58" s="8">
        <f t="shared" si="0"/>
        <v>391.7</v>
      </c>
      <c r="H58" s="8">
        <f>H59</f>
        <v>828.9</v>
      </c>
    </row>
    <row r="59" spans="1:8" ht="12.75">
      <c r="A59" s="11" t="s">
        <v>24</v>
      </c>
      <c r="B59" s="12" t="s">
        <v>67</v>
      </c>
      <c r="C59" s="12" t="s">
        <v>58</v>
      </c>
      <c r="D59" s="12" t="s">
        <v>15</v>
      </c>
      <c r="E59" s="12"/>
      <c r="F59" s="13">
        <f>F60</f>
        <v>437.2</v>
      </c>
      <c r="G59" s="13">
        <f t="shared" si="0"/>
        <v>391.7</v>
      </c>
      <c r="H59" s="13">
        <f>H60</f>
        <v>828.9</v>
      </c>
    </row>
    <row r="60" spans="1:8" ht="12.75">
      <c r="A60" s="10" t="s">
        <v>72</v>
      </c>
      <c r="B60" s="12" t="s">
        <v>67</v>
      </c>
      <c r="C60" s="12" t="s">
        <v>58</v>
      </c>
      <c r="D60" s="12" t="s">
        <v>73</v>
      </c>
      <c r="E60" s="12"/>
      <c r="F60" s="13">
        <f>F61</f>
        <v>437.2</v>
      </c>
      <c r="G60" s="13">
        <f t="shared" si="0"/>
        <v>391.7</v>
      </c>
      <c r="H60" s="13">
        <f>H61</f>
        <v>828.9</v>
      </c>
    </row>
    <row r="61" spans="1:8" ht="12.75">
      <c r="A61" s="15" t="s">
        <v>74</v>
      </c>
      <c r="B61" s="12" t="s">
        <v>67</v>
      </c>
      <c r="C61" s="12" t="s">
        <v>58</v>
      </c>
      <c r="D61" s="12" t="s">
        <v>73</v>
      </c>
      <c r="E61" s="12" t="s">
        <v>28</v>
      </c>
      <c r="F61" s="13">
        <f>F62</f>
        <v>437.2</v>
      </c>
      <c r="G61" s="13">
        <f t="shared" si="0"/>
        <v>391.7</v>
      </c>
      <c r="H61" s="13">
        <f>H62</f>
        <v>828.9</v>
      </c>
    </row>
    <row r="62" spans="1:8" s="9" customFormat="1" ht="12.75">
      <c r="A62" s="15" t="s">
        <v>29</v>
      </c>
      <c r="B62" s="12" t="s">
        <v>67</v>
      </c>
      <c r="C62" s="12" t="s">
        <v>58</v>
      </c>
      <c r="D62" s="12" t="s">
        <v>73</v>
      </c>
      <c r="E62" s="12" t="s">
        <v>30</v>
      </c>
      <c r="F62" s="13">
        <v>437.2</v>
      </c>
      <c r="G62" s="13">
        <f t="shared" si="0"/>
        <v>391.7</v>
      </c>
      <c r="H62" s="13">
        <v>828.9</v>
      </c>
    </row>
    <row r="63" spans="1:8" ht="12.75">
      <c r="A63" s="19" t="s">
        <v>75</v>
      </c>
      <c r="B63" s="7" t="s">
        <v>76</v>
      </c>
      <c r="C63" s="7"/>
      <c r="D63" s="7"/>
      <c r="E63" s="7"/>
      <c r="F63" s="8">
        <f>F64</f>
        <v>1405</v>
      </c>
      <c r="G63" s="8">
        <f t="shared" si="0"/>
        <v>241.69999999999982</v>
      </c>
      <c r="H63" s="8">
        <f>H64</f>
        <v>1646.6999999999998</v>
      </c>
    </row>
    <row r="64" spans="1:8" ht="12.75">
      <c r="A64" s="10" t="s">
        <v>77</v>
      </c>
      <c r="B64" s="7" t="s">
        <v>76</v>
      </c>
      <c r="C64" s="7" t="s">
        <v>11</v>
      </c>
      <c r="D64" s="7"/>
      <c r="E64" s="7"/>
      <c r="F64" s="8">
        <f>F65</f>
        <v>1405</v>
      </c>
      <c r="G64" s="8">
        <f t="shared" si="0"/>
        <v>241.69999999999982</v>
      </c>
      <c r="H64" s="8">
        <f>H65</f>
        <v>1646.6999999999998</v>
      </c>
    </row>
    <row r="65" spans="1:8" ht="12.75">
      <c r="A65" s="11" t="s">
        <v>24</v>
      </c>
      <c r="B65" s="12" t="s">
        <v>76</v>
      </c>
      <c r="C65" s="12" t="s">
        <v>11</v>
      </c>
      <c r="D65" s="12" t="s">
        <v>15</v>
      </c>
      <c r="E65" s="12"/>
      <c r="F65" s="13">
        <f>F66+F69+F74</f>
        <v>1405</v>
      </c>
      <c r="G65" s="13">
        <f t="shared" si="0"/>
        <v>241.69999999999982</v>
      </c>
      <c r="H65" s="13">
        <f>H66+H69+H74</f>
        <v>1646.6999999999998</v>
      </c>
    </row>
    <row r="66" spans="1:8" ht="12.75">
      <c r="A66" s="11" t="s">
        <v>78</v>
      </c>
      <c r="B66" s="12" t="s">
        <v>76</v>
      </c>
      <c r="C66" s="12" t="s">
        <v>11</v>
      </c>
      <c r="D66" s="12" t="s">
        <v>79</v>
      </c>
      <c r="E66" s="12"/>
      <c r="F66" s="13">
        <f>F67</f>
        <v>0</v>
      </c>
      <c r="G66" s="20">
        <f>H66-F66</f>
        <v>0</v>
      </c>
      <c r="H66" s="13">
        <f>H67</f>
        <v>0</v>
      </c>
    </row>
    <row r="67" spans="1:8" ht="12.75">
      <c r="A67" s="10" t="s">
        <v>80</v>
      </c>
      <c r="B67" s="12" t="s">
        <v>76</v>
      </c>
      <c r="C67" s="12" t="s">
        <v>11</v>
      </c>
      <c r="D67" s="12" t="s">
        <v>79</v>
      </c>
      <c r="E67" s="12" t="s">
        <v>81</v>
      </c>
      <c r="F67" s="13">
        <f>F68</f>
        <v>0</v>
      </c>
      <c r="G67" s="20">
        <f>H67-F67</f>
        <v>0</v>
      </c>
      <c r="H67" s="13">
        <f>H68</f>
        <v>0</v>
      </c>
    </row>
    <row r="68" spans="1:8" ht="12.75">
      <c r="A68" s="10" t="s">
        <v>82</v>
      </c>
      <c r="B68" s="12" t="s">
        <v>76</v>
      </c>
      <c r="C68" s="12" t="s">
        <v>11</v>
      </c>
      <c r="D68" s="12" t="s">
        <v>79</v>
      </c>
      <c r="E68" s="12" t="s">
        <v>83</v>
      </c>
      <c r="F68" s="13"/>
      <c r="G68" s="21">
        <f>H68-F68</f>
        <v>0</v>
      </c>
      <c r="H68" s="13"/>
    </row>
    <row r="69" spans="1:8" ht="12.75">
      <c r="A69" s="10" t="s">
        <v>84</v>
      </c>
      <c r="B69" s="12" t="s">
        <v>76</v>
      </c>
      <c r="C69" s="12" t="s">
        <v>11</v>
      </c>
      <c r="D69" s="12" t="s">
        <v>79</v>
      </c>
      <c r="E69" s="12"/>
      <c r="F69" s="20">
        <f aca="true" t="shared" si="1" ref="F69:H70">F70</f>
        <v>1257.9</v>
      </c>
      <c r="G69" s="13">
        <f t="shared" si="0"/>
        <v>195.69999999999982</v>
      </c>
      <c r="H69" s="20">
        <f t="shared" si="1"/>
        <v>1453.6</v>
      </c>
    </row>
    <row r="70" spans="1:8" ht="24" customHeight="1">
      <c r="A70" s="10" t="s">
        <v>80</v>
      </c>
      <c r="B70" s="12" t="s">
        <v>76</v>
      </c>
      <c r="C70" s="12" t="s">
        <v>11</v>
      </c>
      <c r="D70" s="12" t="s">
        <v>79</v>
      </c>
      <c r="E70" s="12" t="s">
        <v>81</v>
      </c>
      <c r="F70" s="20">
        <f t="shared" si="1"/>
        <v>1257.9</v>
      </c>
      <c r="G70" s="13">
        <f t="shared" si="0"/>
        <v>195.69999999999982</v>
      </c>
      <c r="H70" s="20">
        <f t="shared" si="1"/>
        <v>1453.6</v>
      </c>
    </row>
    <row r="71" spans="1:8" ht="12.75">
      <c r="A71" s="10" t="s">
        <v>85</v>
      </c>
      <c r="B71" s="12" t="s">
        <v>76</v>
      </c>
      <c r="C71" s="12" t="s">
        <v>11</v>
      </c>
      <c r="D71" s="12" t="s">
        <v>79</v>
      </c>
      <c r="E71" s="12" t="s">
        <v>86</v>
      </c>
      <c r="F71" s="20">
        <f>F72+F73</f>
        <v>1257.9</v>
      </c>
      <c r="G71" s="13">
        <f t="shared" si="0"/>
        <v>195.69999999999982</v>
      </c>
      <c r="H71" s="20">
        <f>H72+H73</f>
        <v>1453.6</v>
      </c>
    </row>
    <row r="72" spans="1:8" ht="12.75">
      <c r="A72" s="10" t="s">
        <v>82</v>
      </c>
      <c r="B72" s="12" t="s">
        <v>76</v>
      </c>
      <c r="C72" s="12" t="s">
        <v>11</v>
      </c>
      <c r="D72" s="12" t="s">
        <v>79</v>
      </c>
      <c r="E72" s="12" t="s">
        <v>83</v>
      </c>
      <c r="F72" s="20">
        <v>1257.9</v>
      </c>
      <c r="G72" s="13">
        <f t="shared" si="0"/>
        <v>195.69999999999982</v>
      </c>
      <c r="H72" s="20">
        <v>1453.6</v>
      </c>
    </row>
    <row r="73" spans="1:8" ht="12" customHeight="1">
      <c r="A73" s="10" t="s">
        <v>87</v>
      </c>
      <c r="B73" s="12" t="s">
        <v>76</v>
      </c>
      <c r="C73" s="12" t="s">
        <v>11</v>
      </c>
      <c r="D73" s="12" t="s">
        <v>79</v>
      </c>
      <c r="E73" s="12" t="s">
        <v>88</v>
      </c>
      <c r="F73" s="13">
        <v>0</v>
      </c>
      <c r="G73" s="13">
        <f t="shared" si="0"/>
        <v>0</v>
      </c>
      <c r="H73" s="13">
        <v>0</v>
      </c>
    </row>
    <row r="74" spans="1:8" ht="12.75">
      <c r="A74" s="10" t="s">
        <v>89</v>
      </c>
      <c r="B74" s="12" t="s">
        <v>76</v>
      </c>
      <c r="C74" s="12" t="s">
        <v>11</v>
      </c>
      <c r="D74" s="12" t="s">
        <v>90</v>
      </c>
      <c r="E74" s="12"/>
      <c r="F74" s="13">
        <f aca="true" t="shared" si="2" ref="F74:H75">F75</f>
        <v>147.1</v>
      </c>
      <c r="G74" s="13">
        <f t="shared" si="0"/>
        <v>46</v>
      </c>
      <c r="H74" s="13">
        <f t="shared" si="2"/>
        <v>193.1</v>
      </c>
    </row>
    <row r="75" spans="1:8" ht="24" customHeight="1">
      <c r="A75" s="10" t="s">
        <v>80</v>
      </c>
      <c r="B75" s="12" t="s">
        <v>76</v>
      </c>
      <c r="C75" s="12" t="s">
        <v>11</v>
      </c>
      <c r="D75" s="12" t="s">
        <v>90</v>
      </c>
      <c r="E75" s="12" t="s">
        <v>81</v>
      </c>
      <c r="F75" s="13">
        <f t="shared" si="2"/>
        <v>147.1</v>
      </c>
      <c r="G75" s="13">
        <f t="shared" si="0"/>
        <v>46</v>
      </c>
      <c r="H75" s="13">
        <f t="shared" si="2"/>
        <v>193.1</v>
      </c>
    </row>
    <row r="76" spans="1:8" ht="12" customHeight="1">
      <c r="A76" s="10" t="s">
        <v>85</v>
      </c>
      <c r="B76" s="12" t="s">
        <v>76</v>
      </c>
      <c r="C76" s="12" t="s">
        <v>11</v>
      </c>
      <c r="D76" s="12" t="s">
        <v>90</v>
      </c>
      <c r="E76" s="12" t="s">
        <v>86</v>
      </c>
      <c r="F76" s="13">
        <f>F77+F78</f>
        <v>147.1</v>
      </c>
      <c r="G76" s="13">
        <f t="shared" si="0"/>
        <v>46</v>
      </c>
      <c r="H76" s="13">
        <f>H77+H78</f>
        <v>193.1</v>
      </c>
    </row>
    <row r="77" spans="1:8" ht="33" customHeight="1">
      <c r="A77" s="10" t="s">
        <v>82</v>
      </c>
      <c r="B77" s="12" t="s">
        <v>76</v>
      </c>
      <c r="C77" s="12" t="s">
        <v>11</v>
      </c>
      <c r="D77" s="12" t="s">
        <v>90</v>
      </c>
      <c r="E77" s="12" t="s">
        <v>83</v>
      </c>
      <c r="F77" s="13">
        <v>147.1</v>
      </c>
      <c r="G77" s="13">
        <f t="shared" si="0"/>
        <v>46</v>
      </c>
      <c r="H77" s="13">
        <v>193.1</v>
      </c>
    </row>
    <row r="78" spans="1:8" ht="14.25" customHeight="1">
      <c r="A78" s="10" t="s">
        <v>87</v>
      </c>
      <c r="B78" s="12" t="s">
        <v>76</v>
      </c>
      <c r="C78" s="12" t="s">
        <v>11</v>
      </c>
      <c r="D78" s="12" t="s">
        <v>90</v>
      </c>
      <c r="E78" s="12" t="s">
        <v>88</v>
      </c>
      <c r="F78" s="13"/>
      <c r="G78" s="13">
        <f t="shared" si="0"/>
        <v>0</v>
      </c>
      <c r="H78" s="13"/>
    </row>
    <row r="79" spans="1:8" ht="12.75">
      <c r="A79" s="19" t="s">
        <v>91</v>
      </c>
      <c r="B79" s="7" t="s">
        <v>36</v>
      </c>
      <c r="C79" s="12"/>
      <c r="D79" s="12"/>
      <c r="E79" s="12"/>
      <c r="F79" s="8">
        <f>F80</f>
        <v>101.1</v>
      </c>
      <c r="G79" s="8">
        <f t="shared" si="0"/>
        <v>0</v>
      </c>
      <c r="H79" s="8">
        <f>H80</f>
        <v>101.1</v>
      </c>
    </row>
    <row r="80" spans="1:8" ht="12.75">
      <c r="A80" s="10" t="s">
        <v>92</v>
      </c>
      <c r="B80" s="12" t="s">
        <v>36</v>
      </c>
      <c r="C80" s="12" t="s">
        <v>11</v>
      </c>
      <c r="D80" s="12"/>
      <c r="E80" s="12"/>
      <c r="F80" s="13">
        <f>F81</f>
        <v>101.1</v>
      </c>
      <c r="G80" s="13">
        <f t="shared" si="0"/>
        <v>0</v>
      </c>
      <c r="H80" s="13">
        <f>H81</f>
        <v>101.1</v>
      </c>
    </row>
    <row r="81" spans="1:8" ht="12.75" customHeight="1">
      <c r="A81" s="11" t="s">
        <v>24</v>
      </c>
      <c r="B81" s="12" t="s">
        <v>36</v>
      </c>
      <c r="C81" s="12" t="s">
        <v>11</v>
      </c>
      <c r="D81" s="12" t="s">
        <v>15</v>
      </c>
      <c r="E81" s="12"/>
      <c r="F81" s="13">
        <f>F82</f>
        <v>101.1</v>
      </c>
      <c r="G81" s="13">
        <f t="shared" si="0"/>
        <v>0</v>
      </c>
      <c r="H81" s="13">
        <f>H82</f>
        <v>101.1</v>
      </c>
    </row>
    <row r="82" spans="1:8" s="9" customFormat="1" ht="12.75">
      <c r="A82" s="10" t="s">
        <v>93</v>
      </c>
      <c r="B82" s="12" t="s">
        <v>36</v>
      </c>
      <c r="C82" s="12" t="s">
        <v>11</v>
      </c>
      <c r="D82" s="12" t="s">
        <v>94</v>
      </c>
      <c r="E82" s="12"/>
      <c r="F82" s="13">
        <f>F83</f>
        <v>101.1</v>
      </c>
      <c r="G82" s="13">
        <f t="shared" si="0"/>
        <v>0</v>
      </c>
      <c r="H82" s="13">
        <f>H83</f>
        <v>101.1</v>
      </c>
    </row>
    <row r="83" spans="1:8" ht="12.75">
      <c r="A83" s="15" t="s">
        <v>27</v>
      </c>
      <c r="B83" s="12" t="s">
        <v>36</v>
      </c>
      <c r="C83" s="12" t="s">
        <v>11</v>
      </c>
      <c r="D83" s="12" t="s">
        <v>94</v>
      </c>
      <c r="E83" s="12" t="s">
        <v>28</v>
      </c>
      <c r="F83" s="13">
        <f>F84</f>
        <v>101.1</v>
      </c>
      <c r="G83" s="13">
        <f aca="true" t="shared" si="3" ref="G83:G91">H83-F83</f>
        <v>0</v>
      </c>
      <c r="H83" s="13">
        <f>H84</f>
        <v>101.1</v>
      </c>
    </row>
    <row r="84" spans="1:8" ht="12.75">
      <c r="A84" s="15" t="s">
        <v>29</v>
      </c>
      <c r="B84" s="12" t="s">
        <v>36</v>
      </c>
      <c r="C84" s="12" t="s">
        <v>11</v>
      </c>
      <c r="D84" s="12" t="s">
        <v>94</v>
      </c>
      <c r="E84" s="12" t="s">
        <v>30</v>
      </c>
      <c r="F84" s="13">
        <v>101.1</v>
      </c>
      <c r="G84" s="13">
        <f>H84-F84</f>
        <v>0</v>
      </c>
      <c r="H84" s="13">
        <v>101.1</v>
      </c>
    </row>
    <row r="85" spans="1:8" s="9" customFormat="1" ht="12.75">
      <c r="A85" s="19" t="s">
        <v>95</v>
      </c>
      <c r="B85" s="7" t="s">
        <v>96</v>
      </c>
      <c r="C85" s="7"/>
      <c r="D85" s="7"/>
      <c r="E85" s="7"/>
      <c r="F85" s="8">
        <f>F86</f>
        <v>2</v>
      </c>
      <c r="G85" s="8">
        <f t="shared" si="3"/>
        <v>-1</v>
      </c>
      <c r="H85" s="8">
        <f>H86</f>
        <v>1</v>
      </c>
    </row>
    <row r="86" spans="1:8" ht="12.75">
      <c r="A86" s="10" t="s">
        <v>97</v>
      </c>
      <c r="B86" s="12" t="s">
        <v>96</v>
      </c>
      <c r="C86" s="12" t="s">
        <v>58</v>
      </c>
      <c r="D86" s="12"/>
      <c r="E86" s="12"/>
      <c r="F86" s="13">
        <f>F87</f>
        <v>2</v>
      </c>
      <c r="G86" s="13">
        <f t="shared" si="3"/>
        <v>-1</v>
      </c>
      <c r="H86" s="13">
        <f>H87</f>
        <v>1</v>
      </c>
    </row>
    <row r="87" spans="1:8" ht="12.75">
      <c r="A87" s="11" t="s">
        <v>14</v>
      </c>
      <c r="B87" s="12" t="s">
        <v>96</v>
      </c>
      <c r="C87" s="12" t="s">
        <v>58</v>
      </c>
      <c r="D87" s="12" t="s">
        <v>15</v>
      </c>
      <c r="E87" s="12"/>
      <c r="F87" s="13">
        <f>F88</f>
        <v>2</v>
      </c>
      <c r="G87" s="13">
        <f t="shared" si="3"/>
        <v>-1</v>
      </c>
      <c r="H87" s="13">
        <f>H88</f>
        <v>1</v>
      </c>
    </row>
    <row r="88" spans="1:8" ht="33.75" customHeight="1">
      <c r="A88" s="10" t="s">
        <v>98</v>
      </c>
      <c r="B88" s="12" t="s">
        <v>96</v>
      </c>
      <c r="C88" s="12" t="s">
        <v>58</v>
      </c>
      <c r="D88" s="12" t="s">
        <v>99</v>
      </c>
      <c r="E88" s="12"/>
      <c r="F88" s="13">
        <f>F89</f>
        <v>2</v>
      </c>
      <c r="G88" s="13">
        <f t="shared" si="3"/>
        <v>-1</v>
      </c>
      <c r="H88" s="13">
        <f>H89</f>
        <v>1</v>
      </c>
    </row>
    <row r="89" spans="1:8" ht="15.75" customHeight="1">
      <c r="A89" s="15" t="s">
        <v>95</v>
      </c>
      <c r="B89" s="12" t="s">
        <v>96</v>
      </c>
      <c r="C89" s="12" t="s">
        <v>58</v>
      </c>
      <c r="D89" s="12" t="s">
        <v>99</v>
      </c>
      <c r="E89" s="12" t="s">
        <v>100</v>
      </c>
      <c r="F89" s="13">
        <f>F90</f>
        <v>2</v>
      </c>
      <c r="G89" s="13">
        <f t="shared" si="3"/>
        <v>-1</v>
      </c>
      <c r="H89" s="13">
        <f>H90</f>
        <v>1</v>
      </c>
    </row>
    <row r="90" spans="1:8" ht="12.75">
      <c r="A90" s="15" t="s">
        <v>101</v>
      </c>
      <c r="B90" s="12" t="s">
        <v>96</v>
      </c>
      <c r="C90" s="12" t="s">
        <v>58</v>
      </c>
      <c r="D90" s="12" t="s">
        <v>99</v>
      </c>
      <c r="E90" s="12" t="s">
        <v>102</v>
      </c>
      <c r="F90" s="13">
        <v>2</v>
      </c>
      <c r="G90" s="13">
        <f t="shared" si="3"/>
        <v>-1</v>
      </c>
      <c r="H90" s="13">
        <v>1</v>
      </c>
    </row>
    <row r="91" spans="1:8" ht="12.75">
      <c r="A91" s="19" t="s">
        <v>103</v>
      </c>
      <c r="B91" s="7" t="s">
        <v>104</v>
      </c>
      <c r="C91" s="7" t="s">
        <v>104</v>
      </c>
      <c r="D91" s="7"/>
      <c r="E91" s="7"/>
      <c r="F91" s="8">
        <f>F85+F79+F63+F52+F46+F38+F5</f>
        <v>6135.280000000001</v>
      </c>
      <c r="G91" s="8">
        <f t="shared" si="3"/>
        <v>966.1099999999988</v>
      </c>
      <c r="H91" s="8">
        <f>H85+H79+H63+H52+H46+H38+H5</f>
        <v>7101.389999999999</v>
      </c>
    </row>
  </sheetData>
  <sheetProtection selectLockedCells="1" selectUnlockedCells="1"/>
  <mergeCells count="2">
    <mergeCell ref="B1:H1"/>
    <mergeCell ref="A2:F2"/>
  </mergeCells>
  <printOptions/>
  <pageMargins left="0.5902777777777778" right="0.19652777777777777" top="0.19652777777777777" bottom="0.1180555555555555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Валентина Гусякова</cp:lastModifiedBy>
  <cp:lastPrinted>2019-01-01T10:50:02Z</cp:lastPrinted>
  <dcterms:created xsi:type="dcterms:W3CDTF">2005-12-15T11:42:06Z</dcterms:created>
  <dcterms:modified xsi:type="dcterms:W3CDTF">2019-01-01T10:50:30Z</dcterms:modified>
  <cp:category/>
  <cp:version/>
  <cp:contentType/>
  <cp:contentStatus/>
  <cp:revision>1</cp:revision>
</cp:coreProperties>
</file>